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" sheetId="1" r:id="rId1"/>
    <sheet name="Лист2" sheetId="2" state="hidden" r:id="rId2"/>
    <sheet name="план" sheetId="3" r:id="rId3"/>
    <sheet name="План 17_18 (кредиты выверены)" sheetId="4" state="hidden" r:id="rId4"/>
    <sheet name="План 17_18" sheetId="5" state="hidden" r:id="rId5"/>
  </sheets>
  <definedNames>
    <definedName name="_xlnm.Print_Titles" localSheetId="2">'план'!$8:$8</definedName>
    <definedName name="_xlnm.Print_Titles" localSheetId="4">'План 17_18'!$8:$8</definedName>
    <definedName name="_xlnm.Print_Titles" localSheetId="3">'План 17_18 (кредиты выверены)'!$8:$8</definedName>
    <definedName name="_xlnm.Print_Area" localSheetId="1">'Лист2'!$A$1:$J$14</definedName>
    <definedName name="_xlnm.Print_Area" localSheetId="2">'план'!$A$1:$AB$139</definedName>
    <definedName name="_xlnm.Print_Area" localSheetId="4">'План 17_18'!$A$1:$AB$86</definedName>
    <definedName name="_xlnm.Print_Area" localSheetId="3">'План 17_18 (кредиты выверены)'!$A$1:$AB$107</definedName>
    <definedName name="_xlnm.Print_Area" localSheetId="0">'Титул'!$A$1:$BA$31</definedName>
  </definedNames>
  <calcPr fullCalcOnLoad="1"/>
</workbook>
</file>

<file path=xl/sharedStrings.xml><?xml version="1.0" encoding="utf-8"?>
<sst xmlns="http://schemas.openxmlformats.org/spreadsheetml/2006/main" count="1049" uniqueCount="334">
  <si>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</si>
  <si>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</si>
  <si>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</si>
  <si>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</si>
  <si>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</si>
  <si>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</si>
  <si>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</si>
  <si>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</si>
  <si>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</si>
  <si>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</si>
  <si>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</si>
  <si>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</si>
  <si>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</si>
  <si>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</si>
  <si>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</si>
  <si>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</si>
  <si>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</si>
  <si>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</si>
  <si>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</si>
  <si>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</si>
  <si>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</si>
  <si>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</si>
  <si>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</si>
  <si>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</si>
  <si>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</si>
  <si>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</si>
  <si>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</si>
  <si>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 xml:space="preserve"> Кількість екзаменів</t>
  </si>
  <si>
    <t xml:space="preserve"> Кількість заліків</t>
  </si>
  <si>
    <t>Охорона праці в галузі</t>
  </si>
  <si>
    <t>Н</t>
  </si>
  <si>
    <t>Настановна сесія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</si>
  <si>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</si>
  <si>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</si>
  <si>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</si>
  <si>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</si>
  <si>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</si>
  <si>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</si>
  <si>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Цивільний захист</t>
  </si>
  <si>
    <t>ЗД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</si>
  <si>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</si>
  <si>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</si>
  <si>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</si>
  <si>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</si>
  <si>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</si>
  <si>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</si>
  <si>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</si>
  <si>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</si>
  <si>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</si>
  <si>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</si>
  <si>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</si>
  <si>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</si>
  <si>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</si>
  <si>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</si>
  <si>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</si>
  <si>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</si>
  <si>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</si>
  <si>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</si>
  <si>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</si>
  <si>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</si>
  <si>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</si>
  <si>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</si>
  <si>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</si>
  <si>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</si>
  <si>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</si>
  <si>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</si>
  <si>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</si>
  <si>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</si>
  <si>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</si>
  <si>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</si>
  <si>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</si>
  <si>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>1.2.1</t>
  </si>
  <si>
    <t>3.1</t>
  </si>
  <si>
    <t>12/6</t>
  </si>
  <si>
    <t>4/4</t>
  </si>
  <si>
    <t>6/6</t>
  </si>
  <si>
    <t>К</t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</si>
  <si>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</si>
  <si>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</si>
  <si>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</si>
  <si>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r>
      <t xml:space="preserve">спеціальність: </t>
    </r>
    <r>
      <rPr>
        <b/>
        <sz val="14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</si>
  <si>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4"/>
        <rFont val="Times New Roman"/>
        <family val="1"/>
      </rPr>
      <t xml:space="preserve">заочна </t>
    </r>
  </si>
  <si>
    <t>I. ГРАФІК НАВЧАЛЬНОГО ПРОЦЕСУ</t>
  </si>
  <si>
    <t xml:space="preserve"> ІІІ. ПРАКТИКА</t>
  </si>
  <si>
    <t>IV. ДЕРЖАВНА АТЕСТАЦІЯ</t>
  </si>
  <si>
    <t xml:space="preserve">                                      II. ЗВЕДЕНІ ДАНІ ПРО БЮДЖЕТ ЧАСУ, тижні                                                                    </t>
  </si>
  <si>
    <t>Разом п. 1.2:</t>
  </si>
  <si>
    <t xml:space="preserve">Системи автоматизованого проектування технологічних процесів (САПР ТП) </t>
  </si>
  <si>
    <t>Мехатронні системи</t>
  </si>
  <si>
    <t>Мехатронні системи (курсова робота)</t>
  </si>
  <si>
    <t>Автоматизоване проектування інструментів</t>
  </si>
  <si>
    <t>Автоматизоване проектування інструментів (курсовий проект)</t>
  </si>
  <si>
    <t>Моделювання та оптимізація технологічних систем</t>
  </si>
  <si>
    <t>Основи сучасних теорій управління якістю технологічних систем</t>
  </si>
  <si>
    <t>Дослідження та випробування верстатів і верстатних комплексів</t>
  </si>
  <si>
    <t>Системи автоматизованого проектування верстатів</t>
  </si>
  <si>
    <t>Системи автоматизованого проектування верстатів (курсовий проект)</t>
  </si>
  <si>
    <t>8/2</t>
  </si>
  <si>
    <t>0/4</t>
  </si>
  <si>
    <t>0/6</t>
  </si>
  <si>
    <t>2 ДИСЦИПЛІНИ ВІЛЬНОГО ВИБОРУ</t>
  </si>
  <si>
    <t>2.3 Дисципліни професійної підготовки</t>
  </si>
  <si>
    <t>2.3.1 Спеціалізації "Комп'ютерно-інтегровані технології інструментального забезпечення", "Комп'ютеризовані мехатронні верстати та системи"</t>
  </si>
  <si>
    <t>2.3.1.4</t>
  </si>
  <si>
    <t>2.3.1.1</t>
  </si>
  <si>
    <t>2.3.1.2</t>
  </si>
  <si>
    <t>2.3.1.3</t>
  </si>
  <si>
    <t>2.3.2 Спеціалізація "Комп'ютерно-інтегровані технології інструментального забезпечення"</t>
  </si>
  <si>
    <t>2.3.2.1</t>
  </si>
  <si>
    <t>2.3.2.1.1</t>
  </si>
  <si>
    <t>2.3.2.1.2</t>
  </si>
  <si>
    <t>2.3.2.2</t>
  </si>
  <si>
    <t>2.3.3 Спеціалізація "Комп'ютеризовані мехатронні верстати та системи"</t>
  </si>
  <si>
    <t>2.3.3.1</t>
  </si>
  <si>
    <t>2.3.3.2</t>
  </si>
  <si>
    <t>2.3.3.2.1</t>
  </si>
  <si>
    <t>2.3.3.2.2</t>
  </si>
  <si>
    <t>3 ПРАКТИЧНА ПІДГОТОВКА</t>
  </si>
  <si>
    <t>3.2</t>
  </si>
  <si>
    <t>4 ДЕРЖАВНА АТЕСТАЦІЯ</t>
  </si>
  <si>
    <t>4.1</t>
  </si>
  <si>
    <t>18/12</t>
  </si>
  <si>
    <t>8/4</t>
  </si>
  <si>
    <t>4/2</t>
  </si>
  <si>
    <t>2/2</t>
  </si>
  <si>
    <t>0/2</t>
  </si>
  <si>
    <t>Разом п. 2.3.1:</t>
  </si>
  <si>
    <t>4/6</t>
  </si>
  <si>
    <t>22/16</t>
  </si>
  <si>
    <t>Разом п. 2.3.2:</t>
  </si>
  <si>
    <t>Разом п. 2.3.3:</t>
  </si>
  <si>
    <t>6/4</t>
  </si>
  <si>
    <t>14/4</t>
  </si>
  <si>
    <t>4/8</t>
  </si>
  <si>
    <t>Разом п. 3:</t>
  </si>
  <si>
    <t>Разом п. 4:</t>
  </si>
  <si>
    <t>Методика і апаратура контролю та діагностики процесу різання та систем механічної обробки</t>
  </si>
  <si>
    <t>2.3.1.5</t>
  </si>
  <si>
    <t>Спеціалізація "Комп'ютерно-інтегровані технології інструментального забезпечення"</t>
  </si>
  <si>
    <t>ЗАГАЛЬНА КІЛЬКІСТЬ</t>
  </si>
  <si>
    <t>Кількість годин на триместр</t>
  </si>
  <si>
    <t xml:space="preserve"> Кількість курсових проектів</t>
  </si>
  <si>
    <t xml:space="preserve"> Кількість курсових робіт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</si>
  <si>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</si>
  <si>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2 курс</t>
  </si>
  <si>
    <t>1.1.1.1</t>
  </si>
  <si>
    <t>1.1.1.2</t>
  </si>
  <si>
    <t>1.1.1.3</t>
  </si>
  <si>
    <t>Іноземна мова (за професійним спрямуванням)</t>
  </si>
  <si>
    <t>Разом п. 1.1:</t>
  </si>
  <si>
    <t>Інтелектуальна власність</t>
  </si>
  <si>
    <t>1.2.2</t>
  </si>
  <si>
    <t>1.2.2.1</t>
  </si>
  <si>
    <t>Наукова робота та принципи її організації</t>
  </si>
  <si>
    <t>Автоматизація конструкторсько-технологічної підготовки виробництва</t>
  </si>
  <si>
    <t xml:space="preserve">CAD\CAM-системи </t>
  </si>
  <si>
    <t>0/12</t>
  </si>
  <si>
    <t>Високі технології в машинобудуванні</t>
  </si>
  <si>
    <t>6/2</t>
  </si>
  <si>
    <t>2.3.1.1.2</t>
  </si>
  <si>
    <t>2.3.1.1.1</t>
  </si>
  <si>
    <t>2.3.1.4.1</t>
  </si>
  <si>
    <t>2.3.1.4.2</t>
  </si>
  <si>
    <t>2.3.1.6</t>
  </si>
  <si>
    <t>Інструментальні системи та інструментальне забезпечення</t>
  </si>
  <si>
    <t>Виконання магістерської роботи</t>
  </si>
  <si>
    <t>Захист магістерської роботи</t>
  </si>
  <si>
    <t>Магістерська робота</t>
  </si>
  <si>
    <t>Розподіл годин за курсами і триместрами</t>
  </si>
  <si>
    <t>1.2.2.2</t>
  </si>
  <si>
    <t>2.2 Природничо-наукові (фундаментальні) дисципліни</t>
  </si>
  <si>
    <t>Разом п. 2.2:</t>
  </si>
  <si>
    <t>2.2.1</t>
  </si>
  <si>
    <t>2.2.2</t>
  </si>
  <si>
    <t>38/6</t>
  </si>
  <si>
    <t>2/22</t>
  </si>
  <si>
    <t>Спеціалізація "Комп'ютеризовані мехатронні верстати та системи"</t>
  </si>
  <si>
    <t>Разом п. 1:</t>
  </si>
  <si>
    <t>70/10</t>
  </si>
  <si>
    <t>6/28</t>
  </si>
  <si>
    <t>36/12</t>
  </si>
  <si>
    <t>58/28</t>
  </si>
  <si>
    <t>6/30</t>
  </si>
  <si>
    <t>36/10</t>
  </si>
  <si>
    <t>Завідувач кафедри КМСІТ</t>
  </si>
  <si>
    <t>Завідувач кафедри ПТМ</t>
  </si>
  <si>
    <t>Завідувач кафедри АММО</t>
  </si>
  <si>
    <t>Декан факультету машинобудування</t>
  </si>
  <si>
    <t>________________</t>
  </si>
  <si>
    <t>В. Д. Кассов</t>
  </si>
  <si>
    <t>В. А. Федорінов</t>
  </si>
  <si>
    <t>С. С. Красовський</t>
  </si>
  <si>
    <r>
      <rPr>
        <sz val="14"/>
        <rFont val="Times New Roman"/>
        <family val="1"/>
      </rPr>
      <t>спеціалізації:</t>
    </r>
    <r>
      <rPr>
        <b/>
        <sz val="14"/>
        <rFont val="Times New Roman"/>
        <family val="1"/>
      </rPr>
      <t xml:space="preserve"> 1 "Комп'ютерно-інтегровані технології інструментального забезпечення" (КМСІТ)</t>
    </r>
  </si>
  <si>
    <t>2 "Комп'ютеризовані мехатронні верстати та системи" (КМСІТ)</t>
  </si>
  <si>
    <r>
      <t xml:space="preserve">галузь знань: </t>
    </r>
    <r>
      <rPr>
        <b/>
        <sz val="14"/>
        <rFont val="Times New Roman"/>
        <family val="1"/>
      </rPr>
      <t>13 "Механічна інженерія"</t>
    </r>
  </si>
  <si>
    <t>1.1 Гуманітарні та соціально-економічні дисципліни</t>
  </si>
  <si>
    <t>1.1.1</t>
  </si>
  <si>
    <t>Я. В. Васильченко</t>
  </si>
  <si>
    <t xml:space="preserve">Кваліфікація: магістр з галузевого машинобудування </t>
  </si>
  <si>
    <t>Позначення: Н – настановна сесія; С – екзаменаційна сесія; П – практика; К – канікули; Д – дипломне проектування; ЗД – захист дипломного проекту (роботи)</t>
  </si>
  <si>
    <t xml:space="preserve">Строк навчання - 1,5 року </t>
  </si>
  <si>
    <t>V. ПЛАН НАВЧАЛЬНОГО ПРОЦЕСУ на 2017/2018 навчальний рік</t>
  </si>
  <si>
    <t>6/0</t>
  </si>
  <si>
    <t>18/0</t>
  </si>
  <si>
    <t>4/0</t>
  </si>
  <si>
    <t>8/0</t>
  </si>
  <si>
    <t>14/0</t>
  </si>
  <si>
    <t>10/0</t>
  </si>
  <si>
    <t>12/0</t>
  </si>
  <si>
    <t>Сучасні фізичні та математичні методи досліджень</t>
  </si>
  <si>
    <t>2/0</t>
  </si>
  <si>
    <t>Спеціалізації кафедри КМСІТ</t>
  </si>
  <si>
    <t>6</t>
  </si>
  <si>
    <t>34/20</t>
  </si>
  <si>
    <t>48/20</t>
  </si>
  <si>
    <t>Розподіл годин за курсами і семестрами</t>
  </si>
  <si>
    <t>Розподіл за семестрами</t>
  </si>
  <si>
    <t>Настановна  сесія</t>
  </si>
  <si>
    <t>Семестр</t>
  </si>
  <si>
    <t>ЗАТВЕРДЖЕНО:</t>
  </si>
  <si>
    <t>на засіданні Вченої ради</t>
  </si>
  <si>
    <t>протокол № 7</t>
  </si>
  <si>
    <t xml:space="preserve"> 30    березня          2017 р.</t>
  </si>
  <si>
    <t xml:space="preserve"> Ректор __________________</t>
  </si>
  <si>
    <t xml:space="preserve">                 (Ковальов В.Д.)</t>
  </si>
  <si>
    <t>Динаміка та міцність  машин</t>
  </si>
  <si>
    <t>Теорія обробки металі тиском (Федорінов)</t>
  </si>
  <si>
    <t xml:space="preserve">Комп'ютерне моделювання і проектування в машинобудуванні </t>
  </si>
  <si>
    <t>Надійність, ремонт та монтаж обладнання</t>
  </si>
  <si>
    <t>Перспективні технології та конструкції прокатного виробництва (Федорінов)</t>
  </si>
  <si>
    <t>Електропривод  машин</t>
  </si>
  <si>
    <t xml:space="preserve">Механічне обладнання металургійних заводів </t>
  </si>
  <si>
    <t>Механічне обладнання металургійних заводів (к.пр.)</t>
  </si>
  <si>
    <t>3 "Інжиніринг автоматизованих машин і агрегатів" (АММ)</t>
  </si>
  <si>
    <t>Спеціалізація "Інжиніринг автоматизованих машин і агрегатів"</t>
  </si>
  <si>
    <t>4</t>
  </si>
  <si>
    <t>2/4</t>
  </si>
  <si>
    <t>12/4</t>
  </si>
  <si>
    <t>6/8</t>
  </si>
  <si>
    <t>12/12</t>
  </si>
  <si>
    <t>8</t>
  </si>
  <si>
    <t>2.3.4 Спеціалізація кафедри АММ: Інжиніринг автоматизованих машин і агрегатів</t>
  </si>
  <si>
    <t>2.3.4.1</t>
  </si>
  <si>
    <t>2.3.4.2</t>
  </si>
  <si>
    <t>2.3.4.3</t>
  </si>
  <si>
    <t>2.3.4.4</t>
  </si>
  <si>
    <t>2.3.4.5</t>
  </si>
  <si>
    <t>2.3.4.6</t>
  </si>
  <si>
    <t>2.3.4.7</t>
  </si>
  <si>
    <t>2.3.4.7.1</t>
  </si>
  <si>
    <t>2.3.4.7.2</t>
  </si>
  <si>
    <t>2.3.4.7.4</t>
  </si>
  <si>
    <t>40/28</t>
  </si>
  <si>
    <t>10/4</t>
  </si>
  <si>
    <t>2/6</t>
  </si>
  <si>
    <t>10/2</t>
  </si>
  <si>
    <t>0/8</t>
  </si>
  <si>
    <t>4/20</t>
  </si>
  <si>
    <t>64/8</t>
  </si>
  <si>
    <t>2/14</t>
  </si>
  <si>
    <t>8/26</t>
  </si>
  <si>
    <t>8/6</t>
  </si>
  <si>
    <t>14/12</t>
  </si>
  <si>
    <t>34/22</t>
  </si>
  <si>
    <t>36/6</t>
  </si>
  <si>
    <t>10/6</t>
  </si>
  <si>
    <t>18/16</t>
  </si>
  <si>
    <t>44/28</t>
  </si>
  <si>
    <t>46/22</t>
  </si>
  <si>
    <t>4/28</t>
  </si>
  <si>
    <t>62/10</t>
  </si>
  <si>
    <t>24/12</t>
  </si>
  <si>
    <t>52/28</t>
  </si>
  <si>
    <t>46/20</t>
  </si>
  <si>
    <t>Спеціалізація кафедри ПТМ</t>
  </si>
  <si>
    <t>Разом</t>
  </si>
  <si>
    <t>2.3.4.1.1</t>
  </si>
  <si>
    <t>САПР ПТМ</t>
  </si>
  <si>
    <t>САПР ПТМ (курсова робота)</t>
  </si>
  <si>
    <t>Комп"ютерне моделювання і оптимальне проектування ПТБіДМ</t>
  </si>
  <si>
    <t>Спеціальні крани</t>
  </si>
  <si>
    <t>Спеціальні крани (курсовий проект)</t>
  </si>
  <si>
    <t>Експериментальні методи досліджень</t>
  </si>
  <si>
    <t>Методика та організація наукових досліджень (ПТМ)</t>
  </si>
  <si>
    <t>Спецкурс за напрямком магістерської роботи</t>
  </si>
  <si>
    <t>Сбалансовані маніпулятори</t>
  </si>
  <si>
    <t>Спеціальні види транспорту</t>
  </si>
  <si>
    <t>Потужні екскаватори</t>
  </si>
  <si>
    <t>Моделювання робочих процесів ПТБіДМ</t>
  </si>
  <si>
    <t>Надійність та довговічність ПТБіДМ</t>
  </si>
  <si>
    <t>Дінаміка ПТМБіДМ</t>
  </si>
  <si>
    <t>Тріботехніка</t>
  </si>
  <si>
    <t>Робототехнічні комплекси</t>
  </si>
  <si>
    <t>Разом 2.3.4.1</t>
  </si>
  <si>
    <t>убрать птм</t>
  </si>
  <si>
    <t>2.2.1 Природничо-наукові (фундаментальні) дисципліни (спеціалізації кафедр КМСІТ і АММ)</t>
  </si>
  <si>
    <t>2.2.2 Природничо-наукові (фундаментальні) дисципліни (спеціалізація кафедри ПТМ)</t>
  </si>
  <si>
    <t>Разом п. 2.2.1:</t>
  </si>
  <si>
    <t>Разом п. 2.2.2:</t>
  </si>
  <si>
    <t>2.3.5 Спеціалізація кафедри ПТМ</t>
  </si>
  <si>
    <t>2.3.5.1</t>
  </si>
  <si>
    <t>2.3.5.2</t>
  </si>
  <si>
    <t>2.3.5.3</t>
  </si>
  <si>
    <t>2.3.5.4</t>
  </si>
  <si>
    <t>2.3.5.5</t>
  </si>
  <si>
    <t>2.3.5.6</t>
  </si>
  <si>
    <t>2.3.5.7</t>
  </si>
  <si>
    <t>2.3.5.8</t>
  </si>
  <si>
    <t>2.3.5.9</t>
  </si>
  <si>
    <t>2.3.5.10</t>
  </si>
  <si>
    <t>2.3.5.11</t>
  </si>
  <si>
    <t>2.3.5.12</t>
  </si>
  <si>
    <t>2.3.5.13</t>
  </si>
  <si>
    <t>2.3.5.14</t>
  </si>
  <si>
    <t>2.3.5.15</t>
  </si>
  <si>
    <t>2.3.5.16</t>
  </si>
  <si>
    <t>2.3.5.17</t>
  </si>
  <si>
    <t>56/0</t>
  </si>
  <si>
    <t>36/0</t>
  </si>
  <si>
    <t>28/0</t>
  </si>
  <si>
    <t>44/0</t>
  </si>
  <si>
    <t>40/0</t>
  </si>
  <si>
    <t>Теорія обробки металів тиском (Федорінов)</t>
  </si>
  <si>
    <t>2.3.4.7.3</t>
  </si>
  <si>
    <t>78/8</t>
  </si>
  <si>
    <t>18/26</t>
  </si>
  <si>
    <t>16/0</t>
  </si>
  <si>
    <t>68/0</t>
  </si>
  <si>
    <t xml:space="preserve"> Екзаменаційна сесія</t>
  </si>
  <si>
    <t>2/8</t>
  </si>
  <si>
    <t>Директор ЦДЗО</t>
  </si>
  <si>
    <t>М.М. Федоров</t>
  </si>
  <si>
    <t xml:space="preserve">          Я.В. Васильченко</t>
  </si>
  <si>
    <t>Кількість годин на семестр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</si>
</sst>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#,##0.0_ ;\-#,##0.0\ "/>
    <numFmt numFmtId="196" formatCode="[$-FC19]d\ mmmm\ yyyy\ &quot;г.&quot;"/>
    <numFmt numFmtId="197" formatCode="#,##0.00_ ;\-#,##0.00\ "/>
    <numFmt numFmtId="198" formatCode="#,##0_-;\-* #,##0_-;\ _-;_-@_-"/>
    <numFmt numFmtId="199" formatCode="#,##0;\-* #,##0_-;\ _-;_-@_-"/>
  </numFmts>
  <fonts count="8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12"/>
      <name val="Times New Roman Cyr"/>
      <family val="0"/>
    </font>
    <font>
      <sz val="12"/>
      <name val="Arial Cyr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color indexed="30"/>
      <name val="Arial Cyr"/>
      <family val="2"/>
    </font>
    <font>
      <sz val="8"/>
      <color indexed="30"/>
      <name val="Times New Roman"/>
      <family val="1"/>
    </font>
    <font>
      <sz val="12"/>
      <color indexed="30"/>
      <name val="Arial Cyr"/>
      <family val="2"/>
    </font>
    <font>
      <i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2"/>
      <color indexed="60"/>
      <name val="Times New Roman"/>
      <family val="1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8"/>
      <color rgb="FF0070C0"/>
      <name val="Arial Cyr"/>
      <family val="2"/>
    </font>
    <font>
      <sz val="8"/>
      <color rgb="FF0070C0"/>
      <name val="Times New Roman"/>
      <family val="1"/>
    </font>
    <font>
      <sz val="12"/>
      <color rgb="FF0070C0"/>
      <name val="Arial Cyr"/>
      <family val="2"/>
    </font>
    <font>
      <i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C00000"/>
      <name val="Times New Roman"/>
      <family val="1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left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9" fillId="0" borderId="13" xfId="0" applyNumberFormat="1" applyFont="1" applyFill="1" applyBorder="1" applyAlignment="1" applyProtection="1">
      <alignment horizontal="center" vertical="center" wrapText="1"/>
      <protection/>
    </xf>
    <xf numFmtId="188" fontId="9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195" fontId="2" fillId="0" borderId="0" xfId="0" applyNumberFormat="1" applyFont="1" applyFill="1" applyBorder="1" applyAlignment="1" applyProtection="1">
      <alignment vertical="center"/>
      <protection/>
    </xf>
    <xf numFmtId="197" fontId="2" fillId="0" borderId="0" xfId="0" applyNumberFormat="1" applyFont="1" applyFill="1" applyBorder="1" applyAlignment="1" applyProtection="1">
      <alignment vertical="center"/>
      <protection/>
    </xf>
    <xf numFmtId="19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53" applyFont="1" applyFill="1" applyAlignment="1">
      <alignment/>
      <protection/>
    </xf>
    <xf numFmtId="0" fontId="8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17" fillId="0" borderId="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37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41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7" fillId="0" borderId="45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88" fontId="2" fillId="0" borderId="46" xfId="0" applyNumberFormat="1" applyFont="1" applyFill="1" applyBorder="1" applyAlignment="1" applyProtection="1">
      <alignment vertical="center"/>
      <protection/>
    </xf>
    <xf numFmtId="188" fontId="2" fillId="0" borderId="45" xfId="0" applyNumberFormat="1" applyFont="1" applyFill="1" applyBorder="1" applyAlignment="1" applyProtection="1">
      <alignment vertical="center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190" fontId="2" fillId="0" borderId="48" xfId="0" applyNumberFormat="1" applyFont="1" applyFill="1" applyBorder="1" applyAlignment="1">
      <alignment horizontal="center" vertical="center" wrapText="1"/>
    </xf>
    <xf numFmtId="188" fontId="2" fillId="0" borderId="49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188" fontId="2" fillId="0" borderId="55" xfId="0" applyNumberFormat="1" applyFont="1" applyFill="1" applyBorder="1" applyAlignment="1" applyProtection="1">
      <alignment vertical="center"/>
      <protection/>
    </xf>
    <xf numFmtId="1" fontId="7" fillId="0" borderId="5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56" xfId="0" applyNumberFormat="1" applyFont="1" applyFill="1" applyBorder="1" applyAlignment="1">
      <alignment horizontal="center" vertical="center"/>
    </xf>
    <xf numFmtId="188" fontId="2" fillId="0" borderId="58" xfId="0" applyNumberFormat="1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88" fontId="2" fillId="0" borderId="43" xfId="0" applyNumberFormat="1" applyFont="1" applyFill="1" applyBorder="1" applyAlignment="1" applyProtection="1">
      <alignment vertical="center"/>
      <protection/>
    </xf>
    <xf numFmtId="190" fontId="2" fillId="0" borderId="55" xfId="0" applyNumberFormat="1" applyFont="1" applyFill="1" applyBorder="1" applyAlignment="1" applyProtection="1">
      <alignment horizontal="center" vertical="center"/>
      <protection/>
    </xf>
    <xf numFmtId="190" fontId="7" fillId="0" borderId="58" xfId="0" applyNumberFormat="1" applyFont="1" applyFill="1" applyBorder="1" applyAlignment="1" applyProtection="1">
      <alignment horizontal="center" vertical="center"/>
      <protection/>
    </xf>
    <xf numFmtId="19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 applyProtection="1">
      <alignment horizontal="center" vertical="center" wrapText="1"/>
      <protection/>
    </xf>
    <xf numFmtId="0" fontId="2" fillId="0" borderId="64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vertical="center" wrapText="1"/>
    </xf>
    <xf numFmtId="49" fontId="2" fillId="0" borderId="66" xfId="0" applyNumberFormat="1" applyFont="1" applyFill="1" applyBorder="1" applyAlignment="1" applyProtection="1">
      <alignment horizontal="center" vertical="center" wrapText="1"/>
      <protection/>
    </xf>
    <xf numFmtId="49" fontId="73" fillId="0" borderId="67" xfId="0" applyNumberFormat="1" applyFont="1" applyFill="1" applyBorder="1" applyAlignment="1">
      <alignment horizontal="left" vertical="center" wrapText="1"/>
    </xf>
    <xf numFmtId="190" fontId="7" fillId="0" borderId="65" xfId="0" applyNumberFormat="1" applyFont="1" applyFill="1" applyBorder="1" applyAlignment="1" applyProtection="1">
      <alignment horizontal="center" vertical="center" wrapText="1"/>
      <protection/>
    </xf>
    <xf numFmtId="19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4" fillId="0" borderId="47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190" fontId="2" fillId="0" borderId="48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49" fontId="74" fillId="0" borderId="47" xfId="0" applyNumberFormat="1" applyFont="1" applyFill="1" applyBorder="1" applyAlignment="1">
      <alignment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left" vertical="center" wrapText="1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74" fillId="0" borderId="47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8" fontId="2" fillId="0" borderId="55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190" fontId="7" fillId="0" borderId="58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 applyProtection="1">
      <alignment horizontal="center" vertical="center"/>
      <protection/>
    </xf>
    <xf numFmtId="190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57" xfId="0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44" xfId="0" applyNumberFormat="1" applyFont="1" applyFill="1" applyBorder="1" applyAlignment="1" applyProtection="1">
      <alignment horizontal="center" vertical="center"/>
      <protection/>
    </xf>
    <xf numFmtId="188" fontId="2" fillId="0" borderId="34" xfId="0" applyNumberFormat="1" applyFont="1" applyFill="1" applyBorder="1" applyAlignment="1" applyProtection="1">
      <alignment horizontal="center" vertical="center"/>
      <protection/>
    </xf>
    <xf numFmtId="188" fontId="2" fillId="0" borderId="34" xfId="0" applyNumberFormat="1" applyFont="1" applyFill="1" applyBorder="1" applyAlignment="1" applyProtection="1">
      <alignment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188" fontId="7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horizontal="center" vertical="center"/>
      <protection/>
    </xf>
    <xf numFmtId="188" fontId="2" fillId="0" borderId="44" xfId="0" applyNumberFormat="1" applyFont="1" applyFill="1" applyBorder="1" applyAlignment="1" applyProtection="1">
      <alignment vertical="center"/>
      <protection/>
    </xf>
    <xf numFmtId="188" fontId="2" fillId="0" borderId="45" xfId="0" applyNumberFormat="1" applyFont="1" applyFill="1" applyBorder="1" applyAlignment="1" applyProtection="1">
      <alignment vertical="center"/>
      <protection/>
    </xf>
    <xf numFmtId="188" fontId="2" fillId="0" borderId="54" xfId="0" applyNumberFormat="1" applyFont="1" applyFill="1" applyBorder="1" applyAlignment="1" applyProtection="1">
      <alignment vertical="center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vertical="center"/>
      <protection/>
    </xf>
    <xf numFmtId="188" fontId="2" fillId="0" borderId="64" xfId="0" applyNumberFormat="1" applyFont="1" applyFill="1" applyBorder="1" applyAlignment="1" applyProtection="1">
      <alignment vertical="center"/>
      <protection/>
    </xf>
    <xf numFmtId="190" fontId="7" fillId="0" borderId="72" xfId="0" applyNumberFormat="1" applyFont="1" applyFill="1" applyBorder="1" applyAlignment="1" applyProtection="1">
      <alignment horizontal="center" vertical="center"/>
      <protection/>
    </xf>
    <xf numFmtId="188" fontId="7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63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189" fontId="7" fillId="0" borderId="73" xfId="0" applyNumberFormat="1" applyFont="1" applyFill="1" applyBorder="1" applyAlignment="1" applyProtection="1">
      <alignment horizontal="center" vertical="center"/>
      <protection/>
    </xf>
    <xf numFmtId="189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189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188" fontId="2" fillId="0" borderId="43" xfId="0" applyNumberFormat="1" applyFont="1" applyFill="1" applyBorder="1" applyAlignment="1" applyProtection="1">
      <alignment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left" wrapText="1"/>
    </xf>
    <xf numFmtId="188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188" fontId="2" fillId="0" borderId="33" xfId="0" applyNumberFormat="1" applyFont="1" applyFill="1" applyBorder="1" applyAlignment="1" applyProtection="1">
      <alignment horizontal="center" vertical="center" wrapText="1"/>
      <protection/>
    </xf>
    <xf numFmtId="188" fontId="2" fillId="0" borderId="57" xfId="0" applyNumberFormat="1" applyFont="1" applyFill="1" applyBorder="1" applyAlignment="1" applyProtection="1">
      <alignment horizontal="center" vertical="center" wrapText="1"/>
      <protection/>
    </xf>
    <xf numFmtId="189" fontId="7" fillId="0" borderId="77" xfId="0" applyNumberFormat="1" applyFont="1" applyFill="1" applyBorder="1" applyAlignment="1" applyProtection="1">
      <alignment horizontal="center" vertical="center"/>
      <protection/>
    </xf>
    <xf numFmtId="189" fontId="7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39" xfId="0" applyFill="1" applyBorder="1" applyAlignment="1">
      <alignment horizontal="center" wrapText="1"/>
    </xf>
    <xf numFmtId="189" fontId="7" fillId="0" borderId="40" xfId="0" applyNumberFormat="1" applyFont="1" applyFill="1" applyBorder="1" applyAlignment="1" applyProtection="1">
      <alignment horizontal="center" vertical="center"/>
      <protection/>
    </xf>
    <xf numFmtId="189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189" fontId="7" fillId="0" borderId="42" xfId="0" applyNumberFormat="1" applyFont="1" applyFill="1" applyBorder="1" applyAlignment="1" applyProtection="1">
      <alignment horizontal="center" vertical="center"/>
      <protection/>
    </xf>
    <xf numFmtId="190" fontId="7" fillId="0" borderId="14" xfId="0" applyNumberFormat="1" applyFont="1" applyFill="1" applyBorder="1" applyAlignment="1">
      <alignment horizontal="center" vertical="center" wrapText="1"/>
    </xf>
    <xf numFmtId="190" fontId="7" fillId="0" borderId="38" xfId="0" applyNumberFormat="1" applyFont="1" applyFill="1" applyBorder="1" applyAlignment="1">
      <alignment horizontal="center" vertical="center" wrapText="1"/>
    </xf>
    <xf numFmtId="190" fontId="7" fillId="0" borderId="41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188" fontId="2" fillId="0" borderId="58" xfId="0" applyNumberFormat="1" applyFont="1" applyFill="1" applyBorder="1" applyAlignment="1" applyProtection="1">
      <alignment vertical="center"/>
      <protection/>
    </xf>
    <xf numFmtId="49" fontId="7" fillId="0" borderId="38" xfId="0" applyNumberFormat="1" applyFont="1" applyFill="1" applyBorder="1" applyAlignment="1">
      <alignment horizontal="center" vertical="center"/>
    </xf>
    <xf numFmtId="188" fontId="2" fillId="0" borderId="78" xfId="0" applyNumberFormat="1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center" vertical="center" wrapText="1"/>
    </xf>
    <xf numFmtId="188" fontId="7" fillId="0" borderId="78" xfId="0" applyNumberFormat="1" applyFont="1" applyFill="1" applyBorder="1" applyAlignment="1" applyProtection="1">
      <alignment horizontal="left" vertical="center" wrapText="1"/>
      <protection/>
    </xf>
    <xf numFmtId="0" fontId="7" fillId="0" borderId="78" xfId="0" applyFont="1" applyFill="1" applyBorder="1" applyAlignment="1">
      <alignment horizontal="left" vertical="center" wrapText="1"/>
    </xf>
    <xf numFmtId="188" fontId="7" fillId="0" borderId="78" xfId="0" applyNumberFormat="1" applyFont="1" applyFill="1" applyBorder="1" applyAlignment="1" applyProtection="1">
      <alignment horizontal="center" vertical="center"/>
      <protection/>
    </xf>
    <xf numFmtId="188" fontId="7" fillId="0" borderId="78" xfId="0" applyNumberFormat="1" applyFont="1" applyFill="1" applyBorder="1" applyAlignment="1" applyProtection="1">
      <alignment horizontal="center" vertical="center" wrapText="1"/>
      <protection/>
    </xf>
    <xf numFmtId="188" fontId="7" fillId="0" borderId="78" xfId="0" applyNumberFormat="1" applyFont="1" applyFill="1" applyBorder="1" applyAlignment="1" applyProtection="1">
      <alignment vertical="center"/>
      <protection/>
    </xf>
    <xf numFmtId="188" fontId="22" fillId="0" borderId="78" xfId="0" applyNumberFormat="1" applyFont="1" applyFill="1" applyBorder="1" applyAlignment="1" applyProtection="1">
      <alignment vertical="center"/>
      <protection/>
    </xf>
    <xf numFmtId="188" fontId="7" fillId="0" borderId="43" xfId="0" applyNumberFormat="1" applyFont="1" applyFill="1" applyBorder="1" applyAlignment="1" applyProtection="1">
      <alignment vertical="center"/>
      <protection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188" fontId="7" fillId="0" borderId="41" xfId="0" applyNumberFormat="1" applyFont="1" applyFill="1" applyBorder="1" applyAlignment="1" applyProtection="1">
      <alignment horizontal="center" vertical="center"/>
      <protection/>
    </xf>
    <xf numFmtId="188" fontId="7" fillId="0" borderId="39" xfId="0" applyNumberFormat="1" applyFont="1" applyFill="1" applyBorder="1" applyAlignment="1" applyProtection="1">
      <alignment horizontal="center" vertical="center"/>
      <protection/>
    </xf>
    <xf numFmtId="195" fontId="7" fillId="0" borderId="79" xfId="0" applyNumberFormat="1" applyFont="1" applyFill="1" applyBorder="1" applyAlignment="1" applyProtection="1">
      <alignment horizontal="center" vertical="center"/>
      <protection/>
    </xf>
    <xf numFmtId="188" fontId="2" fillId="0" borderId="78" xfId="0" applyNumberFormat="1" applyFont="1" applyFill="1" applyBorder="1" applyAlignment="1" applyProtection="1">
      <alignment horizontal="left" vertical="center" wrapText="1"/>
      <protection/>
    </xf>
    <xf numFmtId="188" fontId="2" fillId="0" borderId="78" xfId="0" applyNumberFormat="1" applyFont="1" applyFill="1" applyBorder="1" applyAlignment="1" applyProtection="1">
      <alignment horizontal="center" vertical="center" wrapText="1"/>
      <protection/>
    </xf>
    <xf numFmtId="188" fontId="9" fillId="0" borderId="78" xfId="0" applyNumberFormat="1" applyFont="1" applyFill="1" applyBorder="1" applyAlignment="1" applyProtection="1">
      <alignment horizontal="center" vertical="center" wrapText="1"/>
      <protection/>
    </xf>
    <xf numFmtId="188" fontId="9" fillId="0" borderId="78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88" fontId="22" fillId="0" borderId="78" xfId="0" applyNumberFormat="1" applyFont="1" applyFill="1" applyBorder="1" applyAlignment="1" applyProtection="1">
      <alignment horizontal="center" vertical="center" wrapText="1"/>
      <protection/>
    </xf>
    <xf numFmtId="49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>
      <alignment horizontal="left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190" fontId="7" fillId="34" borderId="45" xfId="0" applyNumberFormat="1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88" fontId="2" fillId="34" borderId="46" xfId="0" applyNumberFormat="1" applyFont="1" applyFill="1" applyBorder="1" applyAlignment="1" applyProtection="1">
      <alignment vertical="center"/>
      <protection/>
    </xf>
    <xf numFmtId="188" fontId="2" fillId="34" borderId="45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2" fillId="34" borderId="5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190" fontId="7" fillId="34" borderId="43" xfId="0" applyNumberFormat="1" applyFont="1" applyFill="1" applyBorder="1" applyAlignment="1">
      <alignment horizontal="center" vertical="center" wrapText="1"/>
    </xf>
    <xf numFmtId="1" fontId="7" fillId="34" borderId="38" xfId="0" applyNumberFormat="1" applyFont="1" applyFill="1" applyBorder="1" applyAlignment="1">
      <alignment horizontal="center" vertical="center" wrapText="1"/>
    </xf>
    <xf numFmtId="1" fontId="7" fillId="34" borderId="41" xfId="0" applyNumberFormat="1" applyFont="1" applyFill="1" applyBorder="1" applyAlignment="1">
      <alignment horizontal="center" vertical="center" wrapText="1"/>
    </xf>
    <xf numFmtId="1" fontId="7" fillId="34" borderId="39" xfId="0" applyNumberFormat="1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188" fontId="7" fillId="34" borderId="43" xfId="0" applyNumberFormat="1" applyFont="1" applyFill="1" applyBorder="1" applyAlignment="1" applyProtection="1">
      <alignment vertical="center"/>
      <protection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0" fontId="2" fillId="34" borderId="81" xfId="0" applyFont="1" applyFill="1" applyBorder="1" applyAlignment="1">
      <alignment horizontal="left" vertical="center"/>
    </xf>
    <xf numFmtId="0" fontId="11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190" fontId="7" fillId="34" borderId="82" xfId="0" applyNumberFormat="1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4" borderId="8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195" fontId="2" fillId="34" borderId="0" xfId="0" applyNumberFormat="1" applyFont="1" applyFill="1" applyBorder="1" applyAlignment="1" applyProtection="1">
      <alignment vertical="center"/>
      <protection/>
    </xf>
    <xf numFmtId="0" fontId="2" fillId="34" borderId="8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190" fontId="7" fillId="34" borderId="45" xfId="0" applyNumberFormat="1" applyFont="1" applyFill="1" applyBorder="1" applyAlignment="1">
      <alignment horizontal="center" vertical="center"/>
    </xf>
    <xf numFmtId="188" fontId="7" fillId="34" borderId="80" xfId="0" applyNumberFormat="1" applyFont="1" applyFill="1" applyBorder="1" applyAlignment="1">
      <alignment horizontal="center" vertical="center"/>
    </xf>
    <xf numFmtId="188" fontId="7" fillId="34" borderId="34" xfId="0" applyNumberFormat="1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>
      <alignment horizontal="left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 applyProtection="1">
      <alignment horizontal="center" vertical="center"/>
      <protection/>
    </xf>
    <xf numFmtId="188" fontId="2" fillId="34" borderId="12" xfId="0" applyNumberFormat="1" applyFont="1" applyFill="1" applyBorder="1" applyAlignment="1" applyProtection="1">
      <alignment horizontal="center" vertical="center"/>
      <protection/>
    </xf>
    <xf numFmtId="190" fontId="2" fillId="34" borderId="48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 applyProtection="1">
      <alignment horizontal="center" vertical="center"/>
      <protection/>
    </xf>
    <xf numFmtId="188" fontId="2" fillId="34" borderId="48" xfId="0" applyNumberFormat="1" applyFont="1" applyFill="1" applyBorder="1" applyAlignment="1" applyProtection="1">
      <alignment vertical="center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0" fontId="2" fillId="34" borderId="85" xfId="0" applyNumberFormat="1" applyFont="1" applyFill="1" applyBorder="1" applyAlignment="1" applyProtection="1">
      <alignment vertical="center"/>
      <protection/>
    </xf>
    <xf numFmtId="188" fontId="2" fillId="34" borderId="69" xfId="0" applyNumberFormat="1" applyFont="1" applyFill="1" applyBorder="1" applyAlignment="1" applyProtection="1">
      <alignment horizontal="center" vertical="center"/>
      <protection/>
    </xf>
    <xf numFmtId="188" fontId="2" fillId="34" borderId="70" xfId="0" applyNumberFormat="1" applyFont="1" applyFill="1" applyBorder="1" applyAlignment="1" applyProtection="1">
      <alignment horizontal="center" vertical="center"/>
      <protection/>
    </xf>
    <xf numFmtId="188" fontId="2" fillId="34" borderId="54" xfId="0" applyNumberFormat="1" applyFont="1" applyFill="1" applyBorder="1" applyAlignment="1" applyProtection="1">
      <alignment horizontal="center" vertical="center"/>
      <protection/>
    </xf>
    <xf numFmtId="190" fontId="2" fillId="34" borderId="55" xfId="0" applyNumberFormat="1" applyFont="1" applyFill="1" applyBorder="1" applyAlignment="1" applyProtection="1">
      <alignment horizontal="center" vertical="center"/>
      <protection/>
    </xf>
    <xf numFmtId="0" fontId="2" fillId="34" borderId="70" xfId="0" applyNumberFormat="1" applyFont="1" applyFill="1" applyBorder="1" applyAlignment="1">
      <alignment horizontal="center" vertical="center" wrapText="1"/>
    </xf>
    <xf numFmtId="0" fontId="2" fillId="34" borderId="54" xfId="0" applyNumberFormat="1" applyFont="1" applyFill="1" applyBorder="1" applyAlignment="1">
      <alignment horizontal="center" vertical="center" wrapText="1"/>
    </xf>
    <xf numFmtId="0" fontId="2" fillId="34" borderId="5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55" xfId="0" applyNumberFormat="1" applyFont="1" applyFill="1" applyBorder="1" applyAlignment="1" applyProtection="1">
      <alignment vertical="center"/>
      <protection/>
    </xf>
    <xf numFmtId="0" fontId="2" fillId="34" borderId="59" xfId="0" applyNumberFormat="1" applyFont="1" applyFill="1" applyBorder="1" applyAlignment="1" applyProtection="1">
      <alignment horizontal="center" vertical="center" wrapText="1"/>
      <protection/>
    </xf>
    <xf numFmtId="0" fontId="74" fillId="34" borderId="61" xfId="0" applyFont="1" applyFill="1" applyBorder="1" applyAlignment="1">
      <alignment horizontal="left" vertical="center" wrapText="1"/>
    </xf>
    <xf numFmtId="0" fontId="7" fillId="34" borderId="59" xfId="0" applyNumberFormat="1" applyFont="1" applyFill="1" applyBorder="1" applyAlignment="1" applyProtection="1">
      <alignment horizontal="center" vertical="center" wrapText="1"/>
      <protection/>
    </xf>
    <xf numFmtId="0" fontId="7" fillId="34" borderId="60" xfId="0" applyNumberFormat="1" applyFont="1" applyFill="1" applyBorder="1" applyAlignment="1" applyProtection="1">
      <alignment horizontal="center" vertical="center" wrapText="1"/>
      <protection/>
    </xf>
    <xf numFmtId="0" fontId="7" fillId="34" borderId="61" xfId="0" applyNumberFormat="1" applyFont="1" applyFill="1" applyBorder="1" applyAlignment="1" applyProtection="1">
      <alignment horizontal="center" vertical="center" wrapText="1"/>
      <protection/>
    </xf>
    <xf numFmtId="190" fontId="7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59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36" xfId="0" applyNumberFormat="1" applyFont="1" applyFill="1" applyBorder="1" applyAlignment="1" applyProtection="1">
      <alignment horizontal="center" vertical="center" wrapText="1"/>
      <protection/>
    </xf>
    <xf numFmtId="49" fontId="74" fillId="34" borderId="71" xfId="0" applyNumberFormat="1" applyFont="1" applyFill="1" applyBorder="1" applyAlignment="1">
      <alignment vertical="center" wrapText="1"/>
    </xf>
    <xf numFmtId="0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34" xfId="0" applyNumberFormat="1" applyFont="1" applyFill="1" applyBorder="1" applyAlignment="1" applyProtection="1">
      <alignment horizontal="center" vertical="center" wrapText="1"/>
      <protection/>
    </xf>
    <xf numFmtId="0" fontId="2" fillId="34" borderId="35" xfId="0" applyNumberFormat="1" applyFont="1" applyFill="1" applyBorder="1" applyAlignment="1" applyProtection="1">
      <alignment horizontal="center" vertical="center" wrapText="1"/>
      <protection/>
    </xf>
    <xf numFmtId="190" fontId="7" fillId="34" borderId="45" xfId="0" applyNumberFormat="1" applyFont="1" applyFill="1" applyBorder="1" applyAlignment="1" applyProtection="1">
      <alignment horizontal="center" vertical="center" wrapText="1"/>
      <protection/>
    </xf>
    <xf numFmtId="0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47" xfId="0" applyNumberFormat="1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48" xfId="0" applyNumberFormat="1" applyFont="1" applyFill="1" applyBorder="1" applyAlignment="1" applyProtection="1">
      <alignment horizontal="center" vertical="center" wrapText="1"/>
      <protection/>
    </xf>
    <xf numFmtId="0" fontId="2" fillId="34" borderId="71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 wrapText="1"/>
    </xf>
    <xf numFmtId="0" fontId="74" fillId="34" borderId="47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wrapText="1"/>
    </xf>
    <xf numFmtId="190" fontId="7" fillId="34" borderId="5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47" xfId="0" applyNumberFormat="1" applyFont="1" applyFill="1" applyBorder="1" applyAlignment="1">
      <alignment horizontal="center" vertical="center" wrapText="1"/>
    </xf>
    <xf numFmtId="188" fontId="2" fillId="34" borderId="55" xfId="0" applyNumberFormat="1" applyFont="1" applyFill="1" applyBorder="1" applyAlignment="1" applyProtection="1">
      <alignment vertical="center"/>
      <protection/>
    </xf>
    <xf numFmtId="0" fontId="2" fillId="34" borderId="86" xfId="0" applyNumberFormat="1" applyFont="1" applyFill="1" applyBorder="1" applyAlignment="1" applyProtection="1">
      <alignment horizontal="center" vertical="center" wrapText="1"/>
      <protection/>
    </xf>
    <xf numFmtId="0" fontId="74" fillId="34" borderId="35" xfId="0" applyFont="1" applyFill="1" applyBorder="1" applyAlignment="1">
      <alignment horizontal="left" vertical="center" wrapText="1"/>
    </xf>
    <xf numFmtId="1" fontId="7" fillId="34" borderId="59" xfId="0" applyNumberFormat="1" applyFont="1" applyFill="1" applyBorder="1" applyAlignment="1">
      <alignment horizontal="center" vertical="center" wrapText="1"/>
    </xf>
    <xf numFmtId="1" fontId="7" fillId="34" borderId="60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1" fontId="7" fillId="34" borderId="61" xfId="0" applyNumberFormat="1" applyFont="1" applyFill="1" applyBorder="1" applyAlignment="1">
      <alignment horizontal="center" vertical="center" wrapText="1"/>
    </xf>
    <xf numFmtId="49" fontId="2" fillId="34" borderId="59" xfId="0" applyNumberFormat="1" applyFont="1" applyFill="1" applyBorder="1" applyAlignment="1" applyProtection="1">
      <alignment horizontal="center" vertical="center"/>
      <protection/>
    </xf>
    <xf numFmtId="0" fontId="2" fillId="34" borderId="72" xfId="0" applyNumberFormat="1" applyFont="1" applyFill="1" applyBorder="1" applyAlignment="1" applyProtection="1">
      <alignment horizontal="center" vertical="center" wrapText="1"/>
      <protection/>
    </xf>
    <xf numFmtId="0" fontId="74" fillId="34" borderId="64" xfId="0" applyFont="1" applyFill="1" applyBorder="1" applyAlignment="1">
      <alignment horizontal="left" vertical="center" wrapText="1"/>
    </xf>
    <xf numFmtId="0" fontId="7" fillId="34" borderId="63" xfId="0" applyFont="1" applyFill="1" applyBorder="1" applyAlignment="1">
      <alignment horizontal="center" vertical="center" wrapText="1"/>
    </xf>
    <xf numFmtId="49" fontId="7" fillId="34" borderId="63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 wrapText="1"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44" xfId="0" applyNumberFormat="1" applyFont="1" applyFill="1" applyBorder="1" applyAlignment="1">
      <alignment horizontal="center" vertical="center" wrapText="1"/>
    </xf>
    <xf numFmtId="190" fontId="7" fillId="34" borderId="45" xfId="0" applyNumberFormat="1" applyFont="1" applyFill="1" applyBorder="1" applyAlignment="1" applyProtection="1">
      <alignment horizontal="center" vertical="center"/>
      <protection/>
    </xf>
    <xf numFmtId="0" fontId="7" fillId="34" borderId="80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 wrapText="1"/>
    </xf>
    <xf numFmtId="0" fontId="7" fillId="34" borderId="71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190" fontId="7" fillId="34" borderId="14" xfId="0" applyNumberFormat="1" applyFont="1" applyFill="1" applyBorder="1" applyAlignment="1" applyProtection="1">
      <alignment horizontal="center" vertical="center"/>
      <protection/>
    </xf>
    <xf numFmtId="1" fontId="7" fillId="34" borderId="36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47" xfId="0" applyNumberFormat="1" applyFont="1" applyFill="1" applyBorder="1" applyAlignment="1" applyProtection="1">
      <alignment horizontal="center" vertical="center"/>
      <protection/>
    </xf>
    <xf numFmtId="49" fontId="2" fillId="34" borderId="7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75" fillId="0" borderId="35" xfId="0" applyFont="1" applyFill="1" applyBorder="1" applyAlignment="1">
      <alignment horizontal="left" vertical="center" wrapText="1"/>
    </xf>
    <xf numFmtId="0" fontId="75" fillId="0" borderId="80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71" xfId="0" applyFont="1" applyFill="1" applyBorder="1" applyAlignment="1">
      <alignment horizontal="center" vertical="center" wrapText="1"/>
    </xf>
    <xf numFmtId="190" fontId="75" fillId="0" borderId="45" xfId="0" applyNumberFormat="1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47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84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190" fontId="75" fillId="0" borderId="48" xfId="0" applyNumberFormat="1" applyFont="1" applyFill="1" applyBorder="1" applyAlignment="1">
      <alignment horizontal="center" vertical="center" wrapText="1"/>
    </xf>
    <xf numFmtId="0" fontId="75" fillId="34" borderId="44" xfId="0" applyNumberFormat="1" applyFont="1" applyFill="1" applyBorder="1" applyAlignment="1" applyProtection="1">
      <alignment horizontal="center" vertical="center" wrapText="1"/>
      <protection/>
    </xf>
    <xf numFmtId="190" fontId="76" fillId="0" borderId="45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left"/>
    </xf>
    <xf numFmtId="49" fontId="2" fillId="35" borderId="51" xfId="0" applyNumberFormat="1" applyFont="1" applyFill="1" applyBorder="1" applyAlignment="1">
      <alignment horizontal="center" vertical="center" wrapText="1"/>
    </xf>
    <xf numFmtId="0" fontId="74" fillId="35" borderId="47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190" fontId="7" fillId="35" borderId="55" xfId="0" applyNumberFormat="1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2" fillId="35" borderId="48" xfId="0" applyNumberFormat="1" applyFont="1" applyFill="1" applyBorder="1" applyAlignment="1" applyProtection="1">
      <alignment vertical="center"/>
      <protection/>
    </xf>
    <xf numFmtId="0" fontId="2" fillId="35" borderId="85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49" fontId="7" fillId="35" borderId="47" xfId="0" applyNumberFormat="1" applyFont="1" applyFill="1" applyBorder="1" applyAlignment="1">
      <alignment horizontal="center" vertical="center" wrapText="1"/>
    </xf>
    <xf numFmtId="188" fontId="2" fillId="35" borderId="55" xfId="0" applyNumberFormat="1" applyFont="1" applyFill="1" applyBorder="1" applyAlignment="1" applyProtection="1">
      <alignment vertical="center"/>
      <protection/>
    </xf>
    <xf numFmtId="0" fontId="2" fillId="35" borderId="38" xfId="0" applyNumberFormat="1" applyFont="1" applyFill="1" applyBorder="1" applyAlignment="1">
      <alignment horizontal="center" vertical="center"/>
    </xf>
    <xf numFmtId="0" fontId="2" fillId="35" borderId="41" xfId="0" applyNumberFormat="1" applyFont="1" applyFill="1" applyBorder="1" applyAlignment="1">
      <alignment horizontal="center" vertical="center"/>
    </xf>
    <xf numFmtId="49" fontId="2" fillId="35" borderId="41" xfId="0" applyNumberFormat="1" applyFont="1" applyFill="1" applyBorder="1" applyAlignment="1">
      <alignment horizontal="center" vertical="center"/>
    </xf>
    <xf numFmtId="0" fontId="2" fillId="35" borderId="39" xfId="0" applyNumberFormat="1" applyFont="1" applyFill="1" applyBorder="1" applyAlignment="1" applyProtection="1">
      <alignment horizontal="center" vertical="center"/>
      <protection/>
    </xf>
    <xf numFmtId="190" fontId="7" fillId="35" borderId="43" xfId="0" applyNumberFormat="1" applyFont="1" applyFill="1" applyBorder="1" applyAlignment="1" applyProtection="1">
      <alignment horizontal="center" vertical="center"/>
      <protection/>
    </xf>
    <xf numFmtId="1" fontId="7" fillId="35" borderId="38" xfId="0" applyNumberFormat="1" applyFont="1" applyFill="1" applyBorder="1" applyAlignment="1" applyProtection="1">
      <alignment horizontal="center" vertical="center"/>
      <protection/>
    </xf>
    <xf numFmtId="1" fontId="7" fillId="35" borderId="41" xfId="0" applyNumberFormat="1" applyFont="1" applyFill="1" applyBorder="1" applyAlignment="1" applyProtection="1">
      <alignment horizontal="center" vertical="center"/>
      <protection/>
    </xf>
    <xf numFmtId="49" fontId="7" fillId="35" borderId="41" xfId="0" applyNumberFormat="1" applyFont="1" applyFill="1" applyBorder="1" applyAlignment="1" applyProtection="1">
      <alignment horizontal="center" vertical="center"/>
      <protection/>
    </xf>
    <xf numFmtId="1" fontId="7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41" xfId="0" applyNumberFormat="1" applyFont="1" applyFill="1" applyBorder="1" applyAlignment="1">
      <alignment horizontal="center" vertical="center" wrapText="1"/>
    </xf>
    <xf numFmtId="188" fontId="2" fillId="35" borderId="43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35" borderId="86" xfId="0" applyNumberFormat="1" applyFont="1" applyFill="1" applyBorder="1" applyAlignment="1" applyProtection="1">
      <alignment horizontal="center" vertical="center" wrapText="1"/>
      <protection/>
    </xf>
    <xf numFmtId="0" fontId="74" fillId="35" borderId="35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190" fontId="7" fillId="35" borderId="45" xfId="0" applyNumberFormat="1" applyFont="1" applyFill="1" applyBorder="1" applyAlignment="1">
      <alignment horizontal="center" vertical="center" wrapText="1"/>
    </xf>
    <xf numFmtId="1" fontId="7" fillId="35" borderId="59" xfId="0" applyNumberFormat="1" applyFont="1" applyFill="1" applyBorder="1" applyAlignment="1">
      <alignment horizontal="center" vertical="center" wrapText="1"/>
    </xf>
    <xf numFmtId="1" fontId="7" fillId="35" borderId="60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1" fontId="7" fillId="35" borderId="61" xfId="0" applyNumberFormat="1" applyFont="1" applyFill="1" applyBorder="1" applyAlignment="1">
      <alignment horizontal="center" vertical="center" wrapText="1"/>
    </xf>
    <xf numFmtId="49" fontId="2" fillId="35" borderId="59" xfId="0" applyNumberFormat="1" applyFont="1" applyFill="1" applyBorder="1" applyAlignment="1" applyProtection="1">
      <alignment horizontal="center" vertical="center"/>
      <protection/>
    </xf>
    <xf numFmtId="0" fontId="2" fillId="35" borderId="68" xfId="0" applyNumberFormat="1" applyFont="1" applyFill="1" applyBorder="1" applyAlignment="1" applyProtection="1">
      <alignment horizontal="center" vertical="center" wrapText="1"/>
      <protection/>
    </xf>
    <xf numFmtId="0" fontId="2" fillId="35" borderId="3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190" fontId="2" fillId="35" borderId="48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0" fontId="2" fillId="35" borderId="72" xfId="0" applyNumberFormat="1" applyFont="1" applyFill="1" applyBorder="1" applyAlignment="1" applyProtection="1">
      <alignment horizontal="center" vertical="center" wrapText="1"/>
      <protection/>
    </xf>
    <xf numFmtId="0" fontId="74" fillId="35" borderId="64" xfId="0" applyFont="1" applyFill="1" applyBorder="1" applyAlignment="1">
      <alignment horizontal="left" vertical="center" wrapText="1"/>
    </xf>
    <xf numFmtId="0" fontId="7" fillId="35" borderId="63" xfId="0" applyFont="1" applyFill="1" applyBorder="1" applyAlignment="1">
      <alignment horizontal="center" vertical="center" wrapText="1"/>
    </xf>
    <xf numFmtId="49" fontId="7" fillId="35" borderId="63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190" fontId="7" fillId="35" borderId="58" xfId="0" applyNumberFormat="1" applyFont="1" applyFill="1" applyBorder="1" applyAlignment="1">
      <alignment horizontal="center" vertical="center" wrapText="1"/>
    </xf>
    <xf numFmtId="1" fontId="7" fillId="35" borderId="56" xfId="0" applyNumberFormat="1" applyFont="1" applyFill="1" applyBorder="1" applyAlignment="1">
      <alignment horizontal="center" vertical="center" wrapText="1"/>
    </xf>
    <xf numFmtId="1" fontId="7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7" fillId="35" borderId="5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190" fontId="7" fillId="35" borderId="45" xfId="0" applyNumberFormat="1" applyFont="1" applyFill="1" applyBorder="1" applyAlignment="1" applyProtection="1">
      <alignment horizontal="center" vertical="center"/>
      <protection/>
    </xf>
    <xf numFmtId="0" fontId="7" fillId="35" borderId="80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49" fontId="7" fillId="35" borderId="34" xfId="0" applyNumberFormat="1" applyFont="1" applyFill="1" applyBorder="1" applyAlignment="1">
      <alignment horizontal="center" vertical="center"/>
    </xf>
    <xf numFmtId="49" fontId="7" fillId="35" borderId="34" xfId="0" applyNumberFormat="1" applyFont="1" applyFill="1" applyBorder="1" applyAlignment="1">
      <alignment horizontal="center" vertical="center" wrapText="1"/>
    </xf>
    <xf numFmtId="0" fontId="7" fillId="35" borderId="71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188" fontId="2" fillId="35" borderId="45" xfId="0" applyNumberFormat="1" applyFont="1" applyFill="1" applyBorder="1" applyAlignment="1" applyProtection="1">
      <alignment vertical="center"/>
      <protection/>
    </xf>
    <xf numFmtId="190" fontId="7" fillId="35" borderId="14" xfId="0" applyNumberFormat="1" applyFont="1" applyFill="1" applyBorder="1" applyAlignment="1" applyProtection="1">
      <alignment horizontal="center" vertical="center"/>
      <protection/>
    </xf>
    <xf numFmtId="1" fontId="7" fillId="35" borderId="36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1" fontId="7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73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>
      <alignment horizontal="left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1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7" fillId="35" borderId="60" xfId="0" applyFont="1" applyFill="1" applyBorder="1" applyAlignment="1">
      <alignment horizontal="center" vertical="center" wrapText="1"/>
    </xf>
    <xf numFmtId="0" fontId="7" fillId="35" borderId="61" xfId="0" applyFont="1" applyFill="1" applyBorder="1" applyAlignment="1">
      <alignment horizontal="center" vertical="center" wrapText="1"/>
    </xf>
    <xf numFmtId="188" fontId="2" fillId="35" borderId="46" xfId="0" applyNumberFormat="1" applyFont="1" applyFill="1" applyBorder="1" applyAlignment="1" applyProtection="1">
      <alignment vertical="center"/>
      <protection/>
    </xf>
    <xf numFmtId="0" fontId="2" fillId="35" borderId="44" xfId="0" applyNumberFormat="1" applyFont="1" applyFill="1" applyBorder="1" applyAlignment="1" applyProtection="1">
      <alignment horizontal="center" vertical="center" wrapText="1"/>
      <protection/>
    </xf>
    <xf numFmtId="0" fontId="75" fillId="35" borderId="35" xfId="0" applyFont="1" applyFill="1" applyBorder="1" applyAlignment="1">
      <alignment horizontal="left" vertical="center" wrapText="1"/>
    </xf>
    <xf numFmtId="0" fontId="75" fillId="35" borderId="80" xfId="0" applyFont="1" applyFill="1" applyBorder="1" applyAlignment="1">
      <alignment horizontal="center" vertical="center" wrapText="1"/>
    </xf>
    <xf numFmtId="0" fontId="75" fillId="35" borderId="34" xfId="0" applyFont="1" applyFill="1" applyBorder="1" applyAlignment="1">
      <alignment horizontal="center" vertical="center" wrapText="1"/>
    </xf>
    <xf numFmtId="0" fontId="75" fillId="35" borderId="71" xfId="0" applyFont="1" applyFill="1" applyBorder="1" applyAlignment="1">
      <alignment horizontal="center" vertical="center" wrapText="1"/>
    </xf>
    <xf numFmtId="190" fontId="75" fillId="35" borderId="45" xfId="0" applyNumberFormat="1" applyFont="1" applyFill="1" applyBorder="1" applyAlignment="1">
      <alignment horizontal="center" vertical="center" wrapText="1"/>
    </xf>
    <xf numFmtId="0" fontId="75" fillId="35" borderId="36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47" xfId="0" applyFont="1" applyFill="1" applyBorder="1" applyAlignment="1">
      <alignment horizontal="center" vertical="center" wrapText="1"/>
    </xf>
    <xf numFmtId="0" fontId="75" fillId="35" borderId="44" xfId="0" applyFont="1" applyFill="1" applyBorder="1" applyAlignment="1">
      <alignment horizontal="center" vertical="center" wrapText="1"/>
    </xf>
    <xf numFmtId="197" fontId="2" fillId="35" borderId="0" xfId="0" applyNumberFormat="1" applyFont="1" applyFill="1" applyBorder="1" applyAlignment="1" applyProtection="1">
      <alignment vertical="center"/>
      <protection/>
    </xf>
    <xf numFmtId="0" fontId="2" fillId="35" borderId="36" xfId="0" applyNumberFormat="1" applyFont="1" applyFill="1" applyBorder="1" applyAlignment="1" applyProtection="1">
      <alignment horizontal="center" vertical="center" wrapText="1"/>
      <protection/>
    </xf>
    <xf numFmtId="0" fontId="75" fillId="35" borderId="84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190" fontId="75" fillId="35" borderId="48" xfId="0" applyNumberFormat="1" applyFont="1" applyFill="1" applyBorder="1" applyAlignment="1">
      <alignment horizontal="center" vertical="center" wrapText="1"/>
    </xf>
    <xf numFmtId="188" fontId="2" fillId="35" borderId="49" xfId="0" applyNumberFormat="1" applyFont="1" applyFill="1" applyBorder="1" applyAlignment="1" applyProtection="1">
      <alignment vertical="center"/>
      <protection/>
    </xf>
    <xf numFmtId="195" fontId="2" fillId="35" borderId="0" xfId="0" applyNumberFormat="1" applyFont="1" applyFill="1" applyBorder="1" applyAlignment="1" applyProtection="1">
      <alignment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190" fontId="7" fillId="35" borderId="43" xfId="0" applyNumberFormat="1" applyFont="1" applyFill="1" applyBorder="1" applyAlignment="1">
      <alignment horizontal="center" vertical="center" wrapText="1"/>
    </xf>
    <xf numFmtId="1" fontId="7" fillId="35" borderId="38" xfId="0" applyNumberFormat="1" applyFont="1" applyFill="1" applyBorder="1" applyAlignment="1">
      <alignment horizontal="center" vertical="center" wrapText="1"/>
    </xf>
    <xf numFmtId="1" fontId="7" fillId="35" borderId="41" xfId="0" applyNumberFormat="1" applyFont="1" applyFill="1" applyBorder="1" applyAlignment="1">
      <alignment horizontal="center" vertical="center" wrapText="1"/>
    </xf>
    <xf numFmtId="1" fontId="7" fillId="35" borderId="39" xfId="0" applyNumberFormat="1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188" fontId="7" fillId="35" borderId="0" xfId="0" applyNumberFormat="1" applyFont="1" applyFill="1" applyBorder="1" applyAlignment="1" applyProtection="1">
      <alignment vertical="center"/>
      <protection/>
    </xf>
    <xf numFmtId="188" fontId="7" fillId="35" borderId="43" xfId="0" applyNumberFormat="1" applyFont="1" applyFill="1" applyBorder="1" applyAlignment="1" applyProtection="1">
      <alignment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35" borderId="81" xfId="0" applyFont="1" applyFill="1" applyBorder="1" applyAlignment="1">
      <alignment horizontal="left" vertical="center"/>
    </xf>
    <xf numFmtId="0" fontId="11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11" fillId="35" borderId="61" xfId="0" applyFont="1" applyFill="1" applyBorder="1" applyAlignment="1">
      <alignment horizontal="center" vertical="center"/>
    </xf>
    <xf numFmtId="190" fontId="7" fillId="35" borderId="82" xfId="0" applyNumberFormat="1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11" fillId="35" borderId="8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190" fontId="7" fillId="35" borderId="45" xfId="0" applyNumberFormat="1" applyFont="1" applyFill="1" applyBorder="1" applyAlignment="1">
      <alignment horizontal="center" vertical="center"/>
    </xf>
    <xf numFmtId="188" fontId="7" fillId="35" borderId="80" xfId="0" applyNumberFormat="1" applyFont="1" applyFill="1" applyBorder="1" applyAlignment="1">
      <alignment horizontal="center" vertical="center"/>
    </xf>
    <xf numFmtId="188" fontId="7" fillId="35" borderId="34" xfId="0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71" xfId="0" applyFont="1" applyFill="1" applyBorder="1" applyAlignment="1">
      <alignment horizontal="center" vertical="center"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horizontal="left" vertical="center" wrapText="1"/>
    </xf>
    <xf numFmtId="0" fontId="2" fillId="35" borderId="84" xfId="0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48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36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85" xfId="0" applyNumberFormat="1" applyFont="1" applyFill="1" applyBorder="1" applyAlignment="1" applyProtection="1">
      <alignment vertical="center"/>
      <protection/>
    </xf>
    <xf numFmtId="188" fontId="2" fillId="35" borderId="69" xfId="0" applyNumberFormat="1" applyFont="1" applyFill="1" applyBorder="1" applyAlignment="1" applyProtection="1">
      <alignment horizontal="center" vertical="center"/>
      <protection/>
    </xf>
    <xf numFmtId="188" fontId="2" fillId="35" borderId="70" xfId="0" applyNumberFormat="1" applyFont="1" applyFill="1" applyBorder="1" applyAlignment="1" applyProtection="1">
      <alignment horizontal="center" vertical="center"/>
      <protection/>
    </xf>
    <xf numFmtId="188" fontId="2" fillId="35" borderId="54" xfId="0" applyNumberFormat="1" applyFont="1" applyFill="1" applyBorder="1" applyAlignment="1" applyProtection="1">
      <alignment horizontal="center" vertical="center"/>
      <protection/>
    </xf>
    <xf numFmtId="190" fontId="2" fillId="35" borderId="55" xfId="0" applyNumberFormat="1" applyFont="1" applyFill="1" applyBorder="1" applyAlignment="1" applyProtection="1">
      <alignment horizontal="center" vertical="center"/>
      <protection/>
    </xf>
    <xf numFmtId="0" fontId="2" fillId="35" borderId="70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188" fontId="2" fillId="35" borderId="55" xfId="0" applyNumberFormat="1" applyFont="1" applyFill="1" applyBorder="1" applyAlignment="1" applyProtection="1">
      <alignment vertical="center"/>
      <protection/>
    </xf>
    <xf numFmtId="0" fontId="2" fillId="35" borderId="59" xfId="0" applyNumberFormat="1" applyFont="1" applyFill="1" applyBorder="1" applyAlignment="1" applyProtection="1">
      <alignment horizontal="center" vertical="center" wrapText="1"/>
      <protection/>
    </xf>
    <xf numFmtId="0" fontId="74" fillId="35" borderId="61" xfId="0" applyFont="1" applyFill="1" applyBorder="1" applyAlignment="1">
      <alignment horizontal="left" vertical="center" wrapText="1"/>
    </xf>
    <xf numFmtId="0" fontId="7" fillId="35" borderId="59" xfId="0" applyNumberFormat="1" applyFont="1" applyFill="1" applyBorder="1" applyAlignment="1" applyProtection="1">
      <alignment horizontal="center" vertical="center" wrapText="1"/>
      <protection/>
    </xf>
    <xf numFmtId="0" fontId="7" fillId="35" borderId="60" xfId="0" applyNumberFormat="1" applyFont="1" applyFill="1" applyBorder="1" applyAlignment="1" applyProtection="1">
      <alignment horizontal="center" vertical="center" wrapText="1"/>
      <protection/>
    </xf>
    <xf numFmtId="0" fontId="7" fillId="35" borderId="61" xfId="0" applyNumberFormat="1" applyFont="1" applyFill="1" applyBorder="1" applyAlignment="1" applyProtection="1">
      <alignment horizontal="center" vertical="center" wrapText="1"/>
      <protection/>
    </xf>
    <xf numFmtId="190" fontId="7" fillId="35" borderId="15" xfId="0" applyNumberFormat="1" applyFont="1" applyFill="1" applyBorder="1" applyAlignment="1" applyProtection="1">
      <alignment horizontal="center" vertical="center" wrapText="1"/>
      <protection/>
    </xf>
    <xf numFmtId="49" fontId="7" fillId="35" borderId="59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4" fillId="35" borderId="47" xfId="0" applyNumberFormat="1" applyFont="1" applyFill="1" applyBorder="1" applyAlignment="1" applyProtection="1">
      <alignment horizontal="left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47" xfId="0" applyNumberFormat="1" applyFont="1" applyFill="1" applyBorder="1" applyAlignment="1" applyProtection="1">
      <alignment horizontal="center" vertical="center" wrapText="1"/>
      <protection/>
    </xf>
    <xf numFmtId="190" fontId="2" fillId="35" borderId="48" xfId="0" applyNumberFormat="1" applyFont="1" applyFill="1" applyBorder="1" applyAlignment="1" applyProtection="1">
      <alignment horizontal="center" vertical="center" wrapText="1"/>
      <protection/>
    </xf>
    <xf numFmtId="49" fontId="2" fillId="35" borderId="36" xfId="0" applyNumberFormat="1" applyFont="1" applyFill="1" applyBorder="1" applyAlignment="1" applyProtection="1">
      <alignment horizontal="center" vertical="center" wrapText="1"/>
      <protection/>
    </xf>
    <xf numFmtId="49" fontId="2" fillId="35" borderId="0" xfId="0" applyNumberFormat="1" applyFont="1" applyFill="1" applyBorder="1" applyAlignment="1" applyProtection="1">
      <alignment horizontal="center" vertical="center" wrapText="1"/>
      <protection/>
    </xf>
    <xf numFmtId="49" fontId="2" fillId="35" borderId="48" xfId="0" applyNumberFormat="1" applyFont="1" applyFill="1" applyBorder="1" applyAlignment="1" applyProtection="1">
      <alignment horizontal="center" vertical="center" wrapText="1"/>
      <protection/>
    </xf>
    <xf numFmtId="49" fontId="74" fillId="35" borderId="47" xfId="0" applyNumberFormat="1" applyFont="1" applyFill="1" applyBorder="1" applyAlignment="1">
      <alignment vertical="center" wrapText="1"/>
    </xf>
    <xf numFmtId="190" fontId="75" fillId="35" borderId="48" xfId="0" applyNumberFormat="1" applyFont="1" applyFill="1" applyBorder="1" applyAlignment="1" applyProtection="1">
      <alignment horizontal="center" vertical="center" wrapText="1"/>
      <protection/>
    </xf>
    <xf numFmtId="49" fontId="74" fillId="35" borderId="71" xfId="0" applyNumberFormat="1" applyFont="1" applyFill="1" applyBorder="1" applyAlignment="1">
      <alignment vertical="center" wrapText="1"/>
    </xf>
    <xf numFmtId="0" fontId="75" fillId="35" borderId="44" xfId="0" applyNumberFormat="1" applyFont="1" applyFill="1" applyBorder="1" applyAlignment="1" applyProtection="1">
      <alignment horizontal="center" vertical="center" wrapText="1"/>
      <protection/>
    </xf>
    <xf numFmtId="0" fontId="2" fillId="35" borderId="34" xfId="0" applyNumberFormat="1" applyFont="1" applyFill="1" applyBorder="1" applyAlignment="1" applyProtection="1">
      <alignment horizontal="center" vertical="center" wrapText="1"/>
      <protection/>
    </xf>
    <xf numFmtId="0" fontId="2" fillId="35" borderId="35" xfId="0" applyNumberFormat="1" applyFont="1" applyFill="1" applyBorder="1" applyAlignment="1" applyProtection="1">
      <alignment horizontal="center" vertical="center" wrapText="1"/>
      <protection/>
    </xf>
    <xf numFmtId="190" fontId="7" fillId="35" borderId="45" xfId="0" applyNumberFormat="1" applyFont="1" applyFill="1" applyBorder="1" applyAlignment="1" applyProtection="1">
      <alignment horizontal="center" vertical="center" wrapText="1"/>
      <protection/>
    </xf>
    <xf numFmtId="0" fontId="7" fillId="35" borderId="36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71" xfId="0" applyFont="1" applyFill="1" applyBorder="1" applyAlignment="1">
      <alignment horizontal="left" vertical="center" wrapText="1"/>
    </xf>
    <xf numFmtId="195" fontId="7" fillId="0" borderId="13" xfId="0" applyNumberFormat="1" applyFont="1" applyFill="1" applyBorder="1" applyAlignment="1" applyProtection="1">
      <alignment horizontal="center" vertical="center"/>
      <protection/>
    </xf>
    <xf numFmtId="195" fontId="7" fillId="0" borderId="37" xfId="0" applyNumberFormat="1" applyFont="1" applyFill="1" applyBorder="1" applyAlignment="1" applyProtection="1">
      <alignment horizontal="center" vertical="center"/>
      <protection/>
    </xf>
    <xf numFmtId="188" fontId="75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198" fontId="2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188" fontId="77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1" fontId="79" fillId="0" borderId="0" xfId="0" applyNumberFormat="1" applyFont="1" applyBorder="1" applyAlignment="1">
      <alignment horizontal="center" vertical="center"/>
    </xf>
    <xf numFmtId="1" fontId="80" fillId="0" borderId="0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Alignment="1">
      <alignment/>
    </xf>
    <xf numFmtId="198" fontId="77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9" fontId="77" fillId="35" borderId="59" xfId="0" applyNumberFormat="1" applyFont="1" applyFill="1" applyBorder="1" applyAlignment="1">
      <alignment horizontal="center" vertical="center" wrapText="1"/>
    </xf>
    <xf numFmtId="0" fontId="77" fillId="35" borderId="61" xfId="0" applyFont="1" applyFill="1" applyBorder="1" applyAlignment="1">
      <alignment horizontal="left" vertical="center" wrapText="1"/>
    </xf>
    <xf numFmtId="0" fontId="77" fillId="35" borderId="59" xfId="0" applyFont="1" applyFill="1" applyBorder="1" applyAlignment="1">
      <alignment horizontal="center" vertical="center" wrapText="1"/>
    </xf>
    <xf numFmtId="0" fontId="77" fillId="35" borderId="60" xfId="0" applyFont="1" applyFill="1" applyBorder="1" applyAlignment="1">
      <alignment horizontal="center" vertical="center" wrapText="1"/>
    </xf>
    <xf numFmtId="198" fontId="77" fillId="35" borderId="81" xfId="0" applyNumberFormat="1" applyFont="1" applyFill="1" applyBorder="1" applyAlignment="1">
      <alignment horizontal="center" vertical="center"/>
    </xf>
    <xf numFmtId="190" fontId="78" fillId="35" borderId="15" xfId="0" applyNumberFormat="1" applyFont="1" applyFill="1" applyBorder="1" applyAlignment="1" applyProtection="1">
      <alignment horizontal="center" vertical="center"/>
      <protection/>
    </xf>
    <xf numFmtId="0" fontId="77" fillId="35" borderId="83" xfId="0" applyFont="1" applyFill="1" applyBorder="1" applyAlignment="1">
      <alignment horizontal="center" vertical="center" wrapText="1"/>
    </xf>
    <xf numFmtId="0" fontId="77" fillId="35" borderId="87" xfId="0" applyFont="1" applyFill="1" applyBorder="1" applyAlignment="1">
      <alignment horizontal="center" vertical="center" wrapText="1"/>
    </xf>
    <xf numFmtId="198" fontId="77" fillId="35" borderId="88" xfId="0" applyNumberFormat="1" applyFont="1" applyFill="1" applyBorder="1" applyAlignment="1" applyProtection="1">
      <alignment horizontal="center" vertical="center"/>
      <protection/>
    </xf>
    <xf numFmtId="198" fontId="77" fillId="0" borderId="0" xfId="0" applyNumberFormat="1" applyFont="1" applyFill="1" applyBorder="1" applyAlignment="1" applyProtection="1">
      <alignment horizontal="center" vertical="center"/>
      <protection/>
    </xf>
    <xf numFmtId="49" fontId="77" fillId="35" borderId="36" xfId="0" applyNumberFormat="1" applyFont="1" applyFill="1" applyBorder="1" applyAlignment="1">
      <alignment horizontal="center" vertical="center" wrapText="1"/>
    </xf>
    <xf numFmtId="0" fontId="77" fillId="35" borderId="47" xfId="0" applyFont="1" applyFill="1" applyBorder="1" applyAlignment="1">
      <alignment vertical="center" wrapText="1"/>
    </xf>
    <xf numFmtId="0" fontId="77" fillId="35" borderId="36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190" fontId="78" fillId="35" borderId="48" xfId="0" applyNumberFormat="1" applyFont="1" applyFill="1" applyBorder="1" applyAlignment="1" applyProtection="1">
      <alignment horizontal="center" vertical="center"/>
      <protection/>
    </xf>
    <xf numFmtId="0" fontId="77" fillId="35" borderId="84" xfId="0" applyFont="1" applyFill="1" applyBorder="1" applyAlignment="1">
      <alignment horizontal="center" vertical="center" wrapText="1"/>
    </xf>
    <xf numFmtId="0" fontId="77" fillId="35" borderId="12" xfId="0" applyFont="1" applyFill="1" applyBorder="1" applyAlignment="1">
      <alignment horizontal="center" vertical="center" wrapText="1"/>
    </xf>
    <xf numFmtId="0" fontId="78" fillId="35" borderId="89" xfId="0" applyFont="1" applyFill="1" applyBorder="1" applyAlignment="1">
      <alignment horizontal="center" vertical="center" wrapText="1"/>
    </xf>
    <xf numFmtId="0" fontId="77" fillId="35" borderId="47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center" vertical="center" wrapText="1"/>
    </xf>
    <xf numFmtId="198" fontId="82" fillId="35" borderId="12" xfId="0" applyNumberFormat="1" applyFont="1" applyFill="1" applyBorder="1" applyAlignment="1">
      <alignment horizontal="center" vertical="center"/>
    </xf>
    <xf numFmtId="1" fontId="77" fillId="35" borderId="89" xfId="0" applyNumberFormat="1" applyFont="1" applyFill="1" applyBorder="1" applyAlignment="1" applyProtection="1">
      <alignment horizontal="center" vertical="center"/>
      <protection/>
    </xf>
    <xf numFmtId="198" fontId="78" fillId="35" borderId="12" xfId="0" applyNumberFormat="1" applyFont="1" applyFill="1" applyBorder="1" applyAlignment="1">
      <alignment horizontal="center" vertical="center"/>
    </xf>
    <xf numFmtId="198" fontId="77" fillId="35" borderId="89" xfId="0" applyNumberFormat="1" applyFont="1" applyFill="1" applyBorder="1" applyAlignment="1" applyProtection="1">
      <alignment horizontal="center" vertical="center"/>
      <protection/>
    </xf>
    <xf numFmtId="198" fontId="77" fillId="35" borderId="90" xfId="0" applyNumberFormat="1" applyFont="1" applyFill="1" applyBorder="1" applyAlignment="1" applyProtection="1">
      <alignment horizontal="center" vertical="center"/>
      <protection/>
    </xf>
    <xf numFmtId="1" fontId="81" fillId="0" borderId="0" xfId="0" applyNumberFormat="1" applyFont="1" applyFill="1" applyAlignment="1">
      <alignment/>
    </xf>
    <xf numFmtId="198" fontId="77" fillId="35" borderId="15" xfId="0" applyNumberFormat="1" applyFont="1" applyFill="1" applyBorder="1" applyAlignment="1" applyProtection="1">
      <alignment horizontal="center" vertical="center"/>
      <protection/>
    </xf>
    <xf numFmtId="188" fontId="83" fillId="35" borderId="47" xfId="0" applyNumberFormat="1" applyFont="1" applyFill="1" applyBorder="1" applyAlignment="1" applyProtection="1">
      <alignment horizontal="center" vertical="center"/>
      <protection/>
    </xf>
    <xf numFmtId="190" fontId="78" fillId="35" borderId="49" xfId="0" applyNumberFormat="1" applyFont="1" applyFill="1" applyBorder="1" applyAlignment="1" applyProtection="1">
      <alignment horizontal="center" vertical="center"/>
      <protection/>
    </xf>
    <xf numFmtId="1" fontId="77" fillId="35" borderId="10" xfId="0" applyNumberFormat="1" applyFont="1" applyFill="1" applyBorder="1" applyAlignment="1">
      <alignment horizontal="center" vertical="center" wrapText="1"/>
    </xf>
    <xf numFmtId="1" fontId="77" fillId="35" borderId="47" xfId="0" applyNumberFormat="1" applyFont="1" applyFill="1" applyBorder="1" applyAlignment="1">
      <alignment horizontal="center" vertical="center" wrapText="1"/>
    </xf>
    <xf numFmtId="1" fontId="77" fillId="35" borderId="36" xfId="0" applyNumberFormat="1" applyFont="1" applyFill="1" applyBorder="1" applyAlignment="1">
      <alignment horizontal="center" vertical="center" wrapText="1"/>
    </xf>
    <xf numFmtId="188" fontId="77" fillId="35" borderId="48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Border="1" applyAlignment="1">
      <alignment/>
    </xf>
    <xf numFmtId="198" fontId="80" fillId="0" borderId="0" xfId="0" applyNumberFormat="1" applyFont="1" applyFill="1" applyBorder="1" applyAlignment="1" applyProtection="1">
      <alignment horizontal="center" vertical="center" wrapText="1"/>
      <protection/>
    </xf>
    <xf numFmtId="49" fontId="78" fillId="0" borderId="0" xfId="0" applyNumberFormat="1" applyFont="1" applyFill="1" applyBorder="1" applyAlignment="1" applyProtection="1">
      <alignment vertical="center"/>
      <protection/>
    </xf>
    <xf numFmtId="0" fontId="77" fillId="35" borderId="47" xfId="0" applyFont="1" applyFill="1" applyBorder="1" applyAlignment="1">
      <alignment horizontal="center" vertical="center" wrapText="1"/>
    </xf>
    <xf numFmtId="0" fontId="81" fillId="35" borderId="91" xfId="0" applyFont="1" applyFill="1" applyBorder="1" applyAlignment="1">
      <alignment/>
    </xf>
    <xf numFmtId="0" fontId="81" fillId="35" borderId="92" xfId="0" applyFont="1" applyFill="1" applyBorder="1" applyAlignment="1">
      <alignment/>
    </xf>
    <xf numFmtId="0" fontId="81" fillId="35" borderId="93" xfId="0" applyFont="1" applyFill="1" applyBorder="1" applyAlignment="1">
      <alignment/>
    </xf>
    <xf numFmtId="190" fontId="77" fillId="35" borderId="43" xfId="0" applyNumberFormat="1" applyFont="1" applyFill="1" applyBorder="1" applyAlignment="1">
      <alignment horizontal="center"/>
    </xf>
    <xf numFmtId="0" fontId="81" fillId="35" borderId="43" xfId="0" applyFont="1" applyFill="1" applyBorder="1" applyAlignment="1">
      <alignment/>
    </xf>
    <xf numFmtId="188" fontId="84" fillId="0" borderId="0" xfId="0" applyNumberFormat="1" applyFont="1" applyFill="1" applyBorder="1" applyAlignment="1" applyProtection="1">
      <alignment vertical="center"/>
      <protection/>
    </xf>
    <xf numFmtId="188" fontId="77" fillId="35" borderId="12" xfId="0" applyNumberFormat="1" applyFont="1" applyFill="1" applyBorder="1" applyAlignment="1" applyProtection="1">
      <alignment horizontal="center" vertical="center"/>
      <protection/>
    </xf>
    <xf numFmtId="190" fontId="78" fillId="0" borderId="14" xfId="0" applyNumberFormat="1" applyFont="1" applyFill="1" applyBorder="1" applyAlignment="1">
      <alignment horizontal="center" vertical="center" wrapText="1"/>
    </xf>
    <xf numFmtId="190" fontId="78" fillId="0" borderId="38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/>
    </xf>
    <xf numFmtId="198" fontId="74" fillId="0" borderId="38" xfId="0" applyNumberFormat="1" applyFont="1" applyFill="1" applyBorder="1" applyAlignment="1" applyProtection="1">
      <alignment vertical="center"/>
      <protection/>
    </xf>
    <xf numFmtId="198" fontId="74" fillId="0" borderId="39" xfId="0" applyNumberFormat="1" applyFont="1" applyFill="1" applyBorder="1" applyAlignment="1" applyProtection="1">
      <alignment vertical="center"/>
      <protection/>
    </xf>
    <xf numFmtId="198" fontId="74" fillId="0" borderId="40" xfId="0" applyNumberFormat="1" applyFont="1" applyFill="1" applyBorder="1" applyAlignment="1" applyProtection="1">
      <alignment vertical="center"/>
      <protection/>
    </xf>
    <xf numFmtId="198" fontId="2" fillId="0" borderId="59" xfId="0" applyNumberFormat="1" applyFont="1" applyFill="1" applyBorder="1" applyAlignment="1" applyProtection="1">
      <alignment vertical="center"/>
      <protection/>
    </xf>
    <xf numFmtId="198" fontId="2" fillId="0" borderId="61" xfId="0" applyNumberFormat="1" applyFont="1" applyFill="1" applyBorder="1" applyAlignment="1" applyProtection="1">
      <alignment vertical="center"/>
      <protection/>
    </xf>
    <xf numFmtId="198" fontId="2" fillId="0" borderId="36" xfId="0" applyNumberFormat="1" applyFont="1" applyFill="1" applyBorder="1" applyAlignment="1" applyProtection="1">
      <alignment vertical="center"/>
      <protection/>
    </xf>
    <xf numFmtId="198" fontId="2" fillId="0" borderId="47" xfId="0" applyNumberFormat="1" applyFont="1" applyFill="1" applyBorder="1" applyAlignment="1" applyProtection="1">
      <alignment vertical="center"/>
      <protection/>
    </xf>
    <xf numFmtId="198" fontId="74" fillId="0" borderId="59" xfId="0" applyNumberFormat="1" applyFont="1" applyFill="1" applyBorder="1" applyAlignment="1" applyProtection="1">
      <alignment vertical="center"/>
      <protection/>
    </xf>
    <xf numFmtId="198" fontId="74" fillId="0" borderId="61" xfId="0" applyNumberFormat="1" applyFont="1" applyFill="1" applyBorder="1" applyAlignment="1" applyProtection="1">
      <alignment vertical="center"/>
      <protection/>
    </xf>
    <xf numFmtId="198" fontId="74" fillId="0" borderId="36" xfId="0" applyNumberFormat="1" applyFont="1" applyFill="1" applyBorder="1" applyAlignment="1" applyProtection="1">
      <alignment vertical="center"/>
      <protection/>
    </xf>
    <xf numFmtId="198" fontId="74" fillId="0" borderId="47" xfId="0" applyNumberFormat="1" applyFont="1" applyFill="1" applyBorder="1" applyAlignment="1" applyProtection="1">
      <alignment vertical="center"/>
      <protection/>
    </xf>
    <xf numFmtId="49" fontId="77" fillId="35" borderId="44" xfId="0" applyNumberFormat="1" applyFont="1" applyFill="1" applyBorder="1" applyAlignment="1">
      <alignment horizontal="center" vertical="center" wrapText="1"/>
    </xf>
    <xf numFmtId="0" fontId="77" fillId="35" borderId="35" xfId="0" applyFont="1" applyFill="1" applyBorder="1" applyAlignment="1">
      <alignment horizontal="left" vertical="center" wrapText="1"/>
    </xf>
    <xf numFmtId="0" fontId="77" fillId="35" borderId="44" xfId="0" applyFont="1" applyFill="1" applyBorder="1" applyAlignment="1">
      <alignment horizontal="center" vertical="center" wrapText="1"/>
    </xf>
    <xf numFmtId="0" fontId="77" fillId="35" borderId="34" xfId="0" applyFont="1" applyFill="1" applyBorder="1" applyAlignment="1">
      <alignment horizontal="center" vertical="center" wrapText="1"/>
    </xf>
    <xf numFmtId="198" fontId="78" fillId="35" borderId="35" xfId="0" applyNumberFormat="1" applyFont="1" applyFill="1" applyBorder="1" applyAlignment="1" applyProtection="1">
      <alignment horizontal="center" vertical="center"/>
      <protection/>
    </xf>
    <xf numFmtId="0" fontId="77" fillId="35" borderId="35" xfId="0" applyFont="1" applyFill="1" applyBorder="1" applyAlignment="1">
      <alignment horizontal="center" vertical="center" wrapText="1"/>
    </xf>
    <xf numFmtId="1" fontId="77" fillId="35" borderId="12" xfId="0" applyNumberFormat="1" applyFont="1" applyFill="1" applyBorder="1" applyAlignment="1">
      <alignment horizontal="center" vertical="center" wrapText="1"/>
    </xf>
    <xf numFmtId="1" fontId="77" fillId="35" borderId="44" xfId="0" applyNumberFormat="1" applyFont="1" applyFill="1" applyBorder="1" applyAlignment="1">
      <alignment horizontal="center" vertical="center" wrapText="1"/>
    </xf>
    <xf numFmtId="190" fontId="77" fillId="35" borderId="48" xfId="0" applyNumberFormat="1" applyFont="1" applyFill="1" applyBorder="1" applyAlignment="1" applyProtection="1">
      <alignment horizontal="center" vertical="center"/>
      <protection/>
    </xf>
    <xf numFmtId="0" fontId="78" fillId="0" borderId="38" xfId="0" applyFont="1" applyFill="1" applyBorder="1" applyAlignment="1" applyProtection="1">
      <alignment horizontal="center" vertical="center"/>
      <protection/>
    </xf>
    <xf numFmtId="188" fontId="78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74" fillId="0" borderId="36" xfId="0" applyFont="1" applyFill="1" applyBorder="1" applyAlignment="1">
      <alignment/>
    </xf>
    <xf numFmtId="0" fontId="74" fillId="0" borderId="47" xfId="0" applyFont="1" applyFill="1" applyBorder="1" applyAlignment="1">
      <alignment/>
    </xf>
    <xf numFmtId="1" fontId="77" fillId="35" borderId="43" xfId="0" applyNumberFormat="1" applyFont="1" applyFill="1" applyBorder="1" applyAlignment="1">
      <alignment horizontal="center"/>
    </xf>
    <xf numFmtId="49" fontId="77" fillId="35" borderId="51" xfId="0" applyNumberFormat="1" applyFont="1" applyFill="1" applyBorder="1" applyAlignment="1" applyProtection="1">
      <alignment horizontal="center" vertical="center"/>
      <protection/>
    </xf>
    <xf numFmtId="49" fontId="77" fillId="35" borderId="36" xfId="0" applyNumberFormat="1" applyFont="1" applyFill="1" applyBorder="1" applyAlignment="1" applyProtection="1">
      <alignment horizontal="center" vertical="center"/>
      <protection/>
    </xf>
    <xf numFmtId="49" fontId="77" fillId="35" borderId="62" xfId="0" applyNumberFormat="1" applyFont="1" applyFill="1" applyBorder="1" applyAlignment="1" applyProtection="1">
      <alignment horizontal="center" vertical="center"/>
      <protection/>
    </xf>
    <xf numFmtId="0" fontId="77" fillId="35" borderId="50" xfId="0" applyFont="1" applyFill="1" applyBorder="1" applyAlignment="1">
      <alignment horizontal="center" vertical="center" wrapText="1"/>
    </xf>
    <xf numFmtId="49" fontId="77" fillId="35" borderId="33" xfId="0" applyNumberFormat="1" applyFont="1" applyFill="1" applyBorder="1" applyAlignment="1" applyProtection="1">
      <alignment horizontal="center" vertical="center"/>
      <protection/>
    </xf>
    <xf numFmtId="49" fontId="77" fillId="35" borderId="69" xfId="0" applyNumberFormat="1" applyFont="1" applyFill="1" applyBorder="1" applyAlignment="1" applyProtection="1">
      <alignment horizontal="center" vertical="center"/>
      <protection/>
    </xf>
    <xf numFmtId="49" fontId="77" fillId="35" borderId="70" xfId="0" applyNumberFormat="1" applyFont="1" applyFill="1" applyBorder="1" applyAlignment="1" applyProtection="1">
      <alignment horizontal="center" vertical="center"/>
      <protection/>
    </xf>
    <xf numFmtId="0" fontId="77" fillId="35" borderId="10" xfId="0" applyFont="1" applyFill="1" applyBorder="1" applyAlignment="1">
      <alignment horizontal="center" vertical="center"/>
    </xf>
    <xf numFmtId="49" fontId="77" fillId="35" borderId="63" xfId="0" applyNumberFormat="1" applyFont="1" applyFill="1" applyBorder="1" applyAlignment="1" applyProtection="1">
      <alignment horizontal="center" vertical="center"/>
      <protection/>
    </xf>
    <xf numFmtId="49" fontId="77" fillId="35" borderId="94" xfId="0" applyNumberFormat="1" applyFont="1" applyFill="1" applyBorder="1" applyAlignment="1">
      <alignment horizontal="center"/>
    </xf>
    <xf numFmtId="49" fontId="77" fillId="35" borderId="43" xfId="0" applyNumberFormat="1" applyFont="1" applyFill="1" applyBorder="1" applyAlignment="1">
      <alignment horizontal="center"/>
    </xf>
    <xf numFmtId="1" fontId="77" fillId="35" borderId="95" xfId="0" applyNumberFormat="1" applyFont="1" applyFill="1" applyBorder="1" applyAlignment="1">
      <alignment horizontal="center"/>
    </xf>
    <xf numFmtId="1" fontId="77" fillId="35" borderId="41" xfId="0" applyNumberFormat="1" applyFont="1" applyFill="1" applyBorder="1" applyAlignment="1">
      <alignment horizontal="center"/>
    </xf>
    <xf numFmtId="198" fontId="81" fillId="0" borderId="0" xfId="0" applyNumberFormat="1" applyFont="1" applyFill="1" applyAlignment="1">
      <alignment horizontal="left"/>
    </xf>
    <xf numFmtId="0" fontId="21" fillId="0" borderId="10" xfId="0" applyFont="1" applyFill="1" applyBorder="1" applyAlignment="1">
      <alignment/>
    </xf>
    <xf numFmtId="198" fontId="2" fillId="0" borderId="39" xfId="0" applyNumberFormat="1" applyFont="1" applyFill="1" applyBorder="1" applyAlignment="1" applyProtection="1">
      <alignment vertical="center"/>
      <protection/>
    </xf>
    <xf numFmtId="198" fontId="21" fillId="0" borderId="0" xfId="0" applyNumberFormat="1" applyFont="1" applyFill="1" applyAlignment="1">
      <alignment/>
    </xf>
    <xf numFmtId="49" fontId="78" fillId="0" borderId="56" xfId="0" applyNumberFormat="1" applyFont="1" applyFill="1" applyBorder="1" applyAlignment="1" applyProtection="1">
      <alignment horizontal="center" vertical="center"/>
      <protection/>
    </xf>
    <xf numFmtId="188" fontId="77" fillId="0" borderId="0" xfId="0" applyNumberFormat="1" applyFont="1" applyFill="1" applyBorder="1" applyAlignment="1" applyProtection="1">
      <alignment vertical="center"/>
      <protection/>
    </xf>
    <xf numFmtId="188" fontId="77" fillId="0" borderId="58" xfId="0" applyNumberFormat="1" applyFont="1" applyFill="1" applyBorder="1" applyAlignment="1" applyProtection="1">
      <alignment vertical="center"/>
      <protection/>
    </xf>
    <xf numFmtId="49" fontId="78" fillId="0" borderId="38" xfId="0" applyNumberFormat="1" applyFont="1" applyFill="1" applyBorder="1" applyAlignment="1">
      <alignment horizontal="center" vertical="center"/>
    </xf>
    <xf numFmtId="188" fontId="77" fillId="0" borderId="78" xfId="0" applyNumberFormat="1" applyFont="1" applyFill="1" applyBorder="1" applyAlignment="1" applyProtection="1">
      <alignment vertical="center"/>
      <protection/>
    </xf>
    <xf numFmtId="188" fontId="77" fillId="0" borderId="43" xfId="0" applyNumberFormat="1" applyFont="1" applyFill="1" applyBorder="1" applyAlignment="1" applyProtection="1">
      <alignment vertical="center"/>
      <protection/>
    </xf>
    <xf numFmtId="188" fontId="78" fillId="0" borderId="78" xfId="0" applyNumberFormat="1" applyFont="1" applyFill="1" applyBorder="1" applyAlignment="1" applyProtection="1">
      <alignment horizontal="left" vertical="center" wrapText="1"/>
      <protection/>
    </xf>
    <xf numFmtId="0" fontId="78" fillId="0" borderId="78" xfId="0" applyFont="1" applyFill="1" applyBorder="1" applyAlignment="1">
      <alignment horizontal="left" vertical="center" wrapText="1"/>
    </xf>
    <xf numFmtId="188" fontId="78" fillId="0" borderId="78" xfId="0" applyNumberFormat="1" applyFont="1" applyFill="1" applyBorder="1" applyAlignment="1" applyProtection="1">
      <alignment horizontal="center" vertical="center"/>
      <protection/>
    </xf>
    <xf numFmtId="188" fontId="78" fillId="0" borderId="78" xfId="0" applyNumberFormat="1" applyFont="1" applyFill="1" applyBorder="1" applyAlignment="1" applyProtection="1">
      <alignment horizontal="center" vertical="center" wrapText="1"/>
      <protection/>
    </xf>
    <xf numFmtId="188" fontId="78" fillId="0" borderId="78" xfId="0" applyNumberFormat="1" applyFont="1" applyFill="1" applyBorder="1" applyAlignment="1" applyProtection="1">
      <alignment vertical="center"/>
      <protection/>
    </xf>
    <xf numFmtId="188" fontId="85" fillId="0" borderId="78" xfId="0" applyNumberFormat="1" applyFont="1" applyFill="1" applyBorder="1" applyAlignment="1" applyProtection="1">
      <alignment vertical="center"/>
      <protection/>
    </xf>
    <xf numFmtId="188" fontId="78" fillId="0" borderId="43" xfId="0" applyNumberFormat="1" applyFont="1" applyFill="1" applyBorder="1" applyAlignment="1" applyProtection="1">
      <alignment vertical="center"/>
      <protection/>
    </xf>
    <xf numFmtId="188" fontId="77" fillId="0" borderId="0" xfId="0" applyNumberFormat="1" applyFont="1" applyFill="1" applyBorder="1" applyAlignment="1" applyProtection="1">
      <alignment horizontal="left" vertical="center" wrapText="1"/>
      <protection/>
    </xf>
    <xf numFmtId="188" fontId="77" fillId="0" borderId="0" xfId="0" applyNumberFormat="1" applyFont="1" applyFill="1" applyBorder="1" applyAlignment="1" applyProtection="1">
      <alignment horizontal="center" vertical="center" wrapText="1"/>
      <protection/>
    </xf>
    <xf numFmtId="188" fontId="86" fillId="0" borderId="0" xfId="0" applyNumberFormat="1" applyFont="1" applyFill="1" applyBorder="1" applyAlignment="1" applyProtection="1">
      <alignment horizontal="center" vertical="center" wrapText="1"/>
      <protection/>
    </xf>
    <xf numFmtId="188" fontId="86" fillId="0" borderId="0" xfId="0" applyNumberFormat="1" applyFont="1" applyFill="1" applyBorder="1" applyAlignment="1" applyProtection="1">
      <alignment vertical="center"/>
      <protection/>
    </xf>
    <xf numFmtId="188" fontId="77" fillId="0" borderId="0" xfId="0" applyNumberFormat="1" applyFont="1" applyFill="1" applyBorder="1" applyAlignment="1" applyProtection="1">
      <alignment vertical="center"/>
      <protection/>
    </xf>
    <xf numFmtId="195" fontId="78" fillId="0" borderId="79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198" fontId="74" fillId="0" borderId="0" xfId="0" applyNumberFormat="1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>
      <alignment horizontal="left" vertical="center" wrapText="1"/>
    </xf>
    <xf numFmtId="199" fontId="2" fillId="35" borderId="47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190" fontId="2" fillId="35" borderId="89" xfId="0" applyNumberFormat="1" applyFont="1" applyFill="1" applyBorder="1" applyAlignment="1" applyProtection="1">
      <alignment horizontal="center" vertical="center"/>
      <protection/>
    </xf>
    <xf numFmtId="1" fontId="2" fillId="35" borderId="36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47" xfId="0" applyNumberFormat="1" applyFont="1" applyFill="1" applyBorder="1" applyAlignment="1" applyProtection="1">
      <alignment horizontal="center" vertical="center"/>
      <protection/>
    </xf>
    <xf numFmtId="198" fontId="2" fillId="35" borderId="10" xfId="0" applyNumberFormat="1" applyFont="1" applyFill="1" applyBorder="1" applyAlignment="1">
      <alignment horizontal="center" vertical="center" wrapText="1"/>
    </xf>
    <xf numFmtId="0" fontId="2" fillId="35" borderId="96" xfId="0" applyFont="1" applyFill="1" applyBorder="1" applyAlignment="1">
      <alignment horizontal="center" vertical="center" wrapText="1"/>
    </xf>
    <xf numFmtId="0" fontId="2" fillId="35" borderId="97" xfId="0" applyFont="1" applyFill="1" applyBorder="1" applyAlignment="1">
      <alignment horizontal="center" vertical="center" wrapText="1"/>
    </xf>
    <xf numFmtId="0" fontId="2" fillId="35" borderId="98" xfId="0" applyNumberFormat="1" applyFont="1" applyFill="1" applyBorder="1" applyAlignment="1" applyProtection="1">
      <alignment horizontal="center" vertical="center"/>
      <protection/>
    </xf>
    <xf numFmtId="190" fontId="2" fillId="35" borderId="99" xfId="0" applyNumberFormat="1" applyFont="1" applyFill="1" applyBorder="1" applyAlignment="1" applyProtection="1">
      <alignment horizontal="center" vertical="center"/>
      <protection/>
    </xf>
    <xf numFmtId="0" fontId="2" fillId="35" borderId="100" xfId="0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center" vertical="center" wrapText="1"/>
    </xf>
    <xf numFmtId="0" fontId="2" fillId="35" borderId="102" xfId="0" applyNumberFormat="1" applyFont="1" applyFill="1" applyBorder="1" applyAlignment="1" applyProtection="1">
      <alignment horizontal="center" vertical="center"/>
      <protection/>
    </xf>
    <xf numFmtId="190" fontId="2" fillId="35" borderId="103" xfId="0" applyNumberFormat="1" applyFont="1" applyFill="1" applyBorder="1" applyAlignment="1" applyProtection="1">
      <alignment horizontal="center" vertical="center"/>
      <protection/>
    </xf>
    <xf numFmtId="199" fontId="2" fillId="35" borderId="102" xfId="0" applyNumberFormat="1" applyFont="1" applyFill="1" applyBorder="1" applyAlignment="1" applyProtection="1">
      <alignment horizontal="center" vertical="center"/>
      <protection/>
    </xf>
    <xf numFmtId="190" fontId="2" fillId="35" borderId="104" xfId="0" applyNumberFormat="1" applyFont="1" applyFill="1" applyBorder="1" applyAlignment="1" applyProtection="1">
      <alignment horizontal="center" vertical="center"/>
      <protection/>
    </xf>
    <xf numFmtId="0" fontId="2" fillId="35" borderId="54" xfId="0" applyFont="1" applyFill="1" applyBorder="1" applyAlignment="1">
      <alignment horizontal="left"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69" xfId="0" applyNumberFormat="1" applyFont="1" applyFill="1" applyBorder="1" applyAlignment="1" applyProtection="1">
      <alignment horizontal="center" vertical="center"/>
      <protection/>
    </xf>
    <xf numFmtId="198" fontId="2" fillId="35" borderId="70" xfId="0" applyNumberFormat="1" applyFont="1" applyFill="1" applyBorder="1" applyAlignment="1">
      <alignment horizontal="center" vertical="center" wrapText="1"/>
    </xf>
    <xf numFmtId="1" fontId="2" fillId="35" borderId="70" xfId="0" applyNumberFormat="1" applyFont="1" applyFill="1" applyBorder="1" applyAlignment="1" applyProtection="1">
      <alignment horizontal="center" vertical="center"/>
      <protection/>
    </xf>
    <xf numFmtId="1" fontId="2" fillId="35" borderId="85" xfId="0" applyNumberFormat="1" applyFont="1" applyFill="1" applyBorder="1" applyAlignment="1">
      <alignment horizontal="center" vertical="center" wrapText="1"/>
    </xf>
    <xf numFmtId="199" fontId="2" fillId="35" borderId="85" xfId="0" applyNumberFormat="1" applyFont="1" applyFill="1" applyBorder="1" applyAlignment="1" applyProtection="1">
      <alignment horizontal="center" vertical="center"/>
      <protection/>
    </xf>
    <xf numFmtId="190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2" fillId="35" borderId="8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88" fontId="2" fillId="35" borderId="34" xfId="0" applyNumberFormat="1" applyFont="1" applyFill="1" applyBorder="1" applyAlignment="1" applyProtection="1">
      <alignment horizontal="center" vertical="center"/>
      <protection/>
    </xf>
    <xf numFmtId="188" fontId="2" fillId="35" borderId="71" xfId="0" applyNumberFormat="1" applyFont="1" applyFill="1" applyBorder="1" applyAlignment="1" applyProtection="1">
      <alignment horizontal="center" vertical="center"/>
      <protection/>
    </xf>
    <xf numFmtId="190" fontId="2" fillId="35" borderId="45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>
      <alignment horizontal="center" vertical="center" wrapText="1"/>
    </xf>
    <xf numFmtId="0" fontId="2" fillId="35" borderId="71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left" vertical="center"/>
    </xf>
    <xf numFmtId="190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188" fontId="7" fillId="35" borderId="10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 applyProtection="1">
      <alignment vertical="center"/>
      <protection/>
    </xf>
    <xf numFmtId="199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84" xfId="0" applyNumberFormat="1" applyFont="1" applyFill="1" applyBorder="1" applyAlignment="1">
      <alignment horizontal="center" vertical="center" wrapText="1"/>
    </xf>
    <xf numFmtId="190" fontId="2" fillId="35" borderId="105" xfId="0" applyNumberFormat="1" applyFont="1" applyFill="1" applyBorder="1" applyAlignment="1" applyProtection="1">
      <alignment horizontal="center" vertical="center"/>
      <protection/>
    </xf>
    <xf numFmtId="1" fontId="2" fillId="35" borderId="7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45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0" fontId="2" fillId="35" borderId="50" xfId="0" applyFont="1" applyFill="1" applyBorder="1" applyAlignment="1">
      <alignment horizontal="left" vertical="center" wrapText="1" shrinkToFit="1"/>
    </xf>
    <xf numFmtId="0" fontId="2" fillId="35" borderId="56" xfId="0" applyFont="1" applyFill="1" applyBorder="1" applyAlignment="1">
      <alignment horizontal="center" vertical="center" wrapText="1"/>
    </xf>
    <xf numFmtId="190" fontId="2" fillId="35" borderId="70" xfId="0" applyNumberFormat="1" applyFont="1" applyFill="1" applyBorder="1" applyAlignment="1">
      <alignment horizontal="center" vertical="center" wrapText="1"/>
    </xf>
    <xf numFmtId="1" fontId="2" fillId="35" borderId="52" xfId="0" applyNumberFormat="1" applyFont="1" applyFill="1" applyBorder="1" applyAlignment="1">
      <alignment horizontal="center" vertical="center" wrapText="1"/>
    </xf>
    <xf numFmtId="1" fontId="2" fillId="35" borderId="33" xfId="0" applyNumberFormat="1" applyFont="1" applyFill="1" applyBorder="1" applyAlignment="1">
      <alignment horizontal="center" vertical="center" wrapText="1"/>
    </xf>
    <xf numFmtId="1" fontId="2" fillId="35" borderId="57" xfId="0" applyNumberFormat="1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left" vertical="center" wrapText="1"/>
    </xf>
    <xf numFmtId="0" fontId="2" fillId="35" borderId="47" xfId="0" applyNumberFormat="1" applyFont="1" applyFill="1" applyBorder="1" applyAlignment="1" applyProtection="1">
      <alignment horizontal="left" vertical="center"/>
      <protection/>
    </xf>
    <xf numFmtId="49" fontId="2" fillId="35" borderId="47" xfId="0" applyNumberFormat="1" applyFont="1" applyFill="1" applyBorder="1" applyAlignment="1">
      <alignment vertical="center" wrapText="1"/>
    </xf>
    <xf numFmtId="49" fontId="2" fillId="35" borderId="71" xfId="0" applyNumberFormat="1" applyFont="1" applyFill="1" applyBorder="1" applyAlignment="1">
      <alignment vertical="center" wrapText="1"/>
    </xf>
    <xf numFmtId="0" fontId="2" fillId="35" borderId="47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64" xfId="0" applyFont="1" applyFill="1" applyBorder="1" applyAlignment="1">
      <alignment horizontal="left" vertical="center" wrapText="1"/>
    </xf>
    <xf numFmtId="49" fontId="2" fillId="35" borderId="59" xfId="0" applyNumberFormat="1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left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198" fontId="2" fillId="35" borderId="81" xfId="0" applyNumberFormat="1" applyFont="1" applyFill="1" applyBorder="1" applyAlignment="1">
      <alignment horizontal="center" vertical="center"/>
    </xf>
    <xf numFmtId="190" fontId="7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83" xfId="0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69" xfId="0" applyNumberFormat="1" applyFont="1" applyFill="1" applyBorder="1" applyAlignment="1" applyProtection="1">
      <alignment horizontal="center" vertical="center"/>
      <protection/>
    </xf>
    <xf numFmtId="0" fontId="2" fillId="35" borderId="87" xfId="0" applyFont="1" applyFill="1" applyBorder="1" applyAlignment="1">
      <alignment horizontal="center" vertical="center" wrapText="1"/>
    </xf>
    <xf numFmtId="198" fontId="2" fillId="35" borderId="88" xfId="0" applyNumberFormat="1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horizontal="center" vertical="center" wrapText="1"/>
    </xf>
    <xf numFmtId="190" fontId="7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70" xfId="0" applyNumberFormat="1" applyFont="1" applyFill="1" applyBorder="1" applyAlignment="1" applyProtection="1">
      <alignment horizontal="center" vertical="center"/>
      <protection/>
    </xf>
    <xf numFmtId="0" fontId="7" fillId="35" borderId="89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198" fontId="24" fillId="35" borderId="12" xfId="0" applyNumberFormat="1" applyFont="1" applyFill="1" applyBorder="1" applyAlignment="1">
      <alignment horizontal="center" vertical="center"/>
    </xf>
    <xf numFmtId="1" fontId="2" fillId="35" borderId="89" xfId="0" applyNumberFormat="1" applyFont="1" applyFill="1" applyBorder="1" applyAlignment="1" applyProtection="1">
      <alignment horizontal="center" vertical="center"/>
      <protection/>
    </xf>
    <xf numFmtId="198" fontId="7" fillId="35" borderId="12" xfId="0" applyNumberFormat="1" applyFont="1" applyFill="1" applyBorder="1" applyAlignment="1">
      <alignment horizontal="center" vertical="center"/>
    </xf>
    <xf numFmtId="198" fontId="2" fillId="35" borderId="89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>
      <alignment horizontal="center" vertical="center" wrapText="1"/>
    </xf>
    <xf numFmtId="198" fontId="2" fillId="35" borderId="90" xfId="0" applyNumberFormat="1" applyFont="1" applyFill="1" applyBorder="1" applyAlignment="1" applyProtection="1">
      <alignment horizontal="center" vertical="center"/>
      <protection/>
    </xf>
    <xf numFmtId="198" fontId="7" fillId="35" borderId="35" xfId="0" applyNumberFormat="1" applyFont="1" applyFill="1" applyBorder="1" applyAlignment="1" applyProtection="1">
      <alignment horizontal="center" vertical="center"/>
      <protection/>
    </xf>
    <xf numFmtId="198" fontId="2" fillId="35" borderId="15" xfId="0" applyNumberFormat="1" applyFont="1" applyFill="1" applyBorder="1" applyAlignment="1" applyProtection="1">
      <alignment horizontal="center" vertical="center"/>
      <protection/>
    </xf>
    <xf numFmtId="188" fontId="11" fillId="35" borderId="47" xfId="0" applyNumberFormat="1" applyFont="1" applyFill="1" applyBorder="1" applyAlignment="1" applyProtection="1">
      <alignment horizontal="center" vertical="center"/>
      <protection/>
    </xf>
    <xf numFmtId="1" fontId="2" fillId="35" borderId="47" xfId="0" applyNumberFormat="1" applyFont="1" applyFill="1" applyBorder="1" applyAlignment="1">
      <alignment horizontal="center" vertical="center" wrapText="1"/>
    </xf>
    <xf numFmtId="1" fontId="2" fillId="35" borderId="36" xfId="0" applyNumberFormat="1" applyFont="1" applyFill="1" applyBorder="1" applyAlignment="1">
      <alignment horizontal="center" vertical="center" wrapText="1"/>
    </xf>
    <xf numFmtId="188" fontId="2" fillId="35" borderId="48" xfId="0" applyNumberFormat="1" applyFont="1" applyFill="1" applyBorder="1" applyAlignment="1" applyProtection="1">
      <alignment horizontal="center" vertical="center"/>
      <protection/>
    </xf>
    <xf numFmtId="190" fontId="7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63" xfId="0" applyNumberFormat="1" applyFont="1" applyFill="1" applyBorder="1" applyAlignment="1" applyProtection="1">
      <alignment horizontal="center" vertical="center"/>
      <protection/>
    </xf>
    <xf numFmtId="0" fontId="21" fillId="35" borderId="91" xfId="0" applyFont="1" applyFill="1" applyBorder="1" applyAlignment="1">
      <alignment/>
    </xf>
    <xf numFmtId="0" fontId="21" fillId="35" borderId="92" xfId="0" applyFont="1" applyFill="1" applyBorder="1" applyAlignment="1">
      <alignment/>
    </xf>
    <xf numFmtId="0" fontId="21" fillId="35" borderId="93" xfId="0" applyFont="1" applyFill="1" applyBorder="1" applyAlignment="1">
      <alignment/>
    </xf>
    <xf numFmtId="190" fontId="2" fillId="35" borderId="43" xfId="0" applyNumberFormat="1" applyFont="1" applyFill="1" applyBorder="1" applyAlignment="1">
      <alignment horizontal="center"/>
    </xf>
    <xf numFmtId="1" fontId="2" fillId="35" borderId="95" xfId="0" applyNumberFormat="1" applyFont="1" applyFill="1" applyBorder="1" applyAlignment="1">
      <alignment horizontal="center"/>
    </xf>
    <xf numFmtId="1" fontId="2" fillId="35" borderId="41" xfId="0" applyNumberFormat="1" applyFont="1" applyFill="1" applyBorder="1" applyAlignment="1">
      <alignment horizontal="center"/>
    </xf>
    <xf numFmtId="49" fontId="2" fillId="35" borderId="94" xfId="0" applyNumberFormat="1" applyFont="1" applyFill="1" applyBorder="1" applyAlignment="1">
      <alignment horizontal="center"/>
    </xf>
    <xf numFmtId="49" fontId="2" fillId="35" borderId="43" xfId="0" applyNumberFormat="1" applyFont="1" applyFill="1" applyBorder="1" applyAlignment="1">
      <alignment horizontal="center"/>
    </xf>
    <xf numFmtId="1" fontId="2" fillId="35" borderId="43" xfId="0" applyNumberFormat="1" applyFont="1" applyFill="1" applyBorder="1" applyAlignment="1">
      <alignment horizontal="center"/>
    </xf>
    <xf numFmtId="49" fontId="2" fillId="35" borderId="62" xfId="0" applyNumberFormat="1" applyFont="1" applyFill="1" applyBorder="1" applyAlignment="1" applyProtection="1">
      <alignment horizontal="center" vertical="center"/>
      <protection/>
    </xf>
    <xf numFmtId="0" fontId="21" fillId="35" borderId="43" xfId="0" applyFont="1" applyFill="1" applyBorder="1" applyAlignment="1">
      <alignment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190" fontId="2" fillId="35" borderId="10" xfId="0" applyNumberFormat="1" applyFont="1" applyFill="1" applyBorder="1" applyAlignment="1">
      <alignment horizontal="center" vertical="center" wrapText="1"/>
    </xf>
    <xf numFmtId="1" fontId="2" fillId="35" borderId="61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21" fillId="35" borderId="70" xfId="0" applyFont="1" applyFill="1" applyBorder="1" applyAlignment="1">
      <alignment/>
    </xf>
    <xf numFmtId="188" fontId="2" fillId="35" borderId="15" xfId="0" applyNumberFormat="1" applyFont="1" applyFill="1" applyBorder="1" applyAlignment="1" applyProtection="1">
      <alignment vertical="center"/>
      <protection/>
    </xf>
    <xf numFmtId="188" fontId="2" fillId="35" borderId="37" xfId="0" applyNumberFormat="1" applyFont="1" applyFill="1" applyBorder="1" applyAlignment="1" applyProtection="1">
      <alignment vertical="center"/>
      <protection/>
    </xf>
    <xf numFmtId="0" fontId="2" fillId="35" borderId="38" xfId="0" applyNumberFormat="1" applyFont="1" applyFill="1" applyBorder="1" applyAlignment="1" applyProtection="1">
      <alignment horizontal="center" vertical="center"/>
      <protection/>
    </xf>
    <xf numFmtId="49" fontId="2" fillId="35" borderId="39" xfId="0" applyNumberFormat="1" applyFont="1" applyFill="1" applyBorder="1" applyAlignment="1" applyProtection="1">
      <alignment horizontal="center" vertical="center" wrapText="1"/>
      <protection/>
    </xf>
    <xf numFmtId="188" fontId="2" fillId="35" borderId="40" xfId="0" applyNumberFormat="1" applyFont="1" applyFill="1" applyBorder="1" applyAlignment="1" applyProtection="1">
      <alignment horizontal="center" vertical="center"/>
      <protection/>
    </xf>
    <xf numFmtId="188" fontId="2" fillId="35" borderId="41" xfId="0" applyNumberFormat="1" applyFont="1" applyFill="1" applyBorder="1" applyAlignment="1" applyProtection="1">
      <alignment horizontal="center" vertical="center"/>
      <protection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188" fontId="2" fillId="35" borderId="43" xfId="0" applyNumberFormat="1" applyFont="1" applyFill="1" applyBorder="1" applyAlignment="1" applyProtection="1">
      <alignment horizontal="center" vertical="center"/>
      <protection/>
    </xf>
    <xf numFmtId="188" fontId="2" fillId="35" borderId="38" xfId="0" applyNumberFormat="1" applyFont="1" applyFill="1" applyBorder="1" applyAlignment="1" applyProtection="1">
      <alignment horizontal="center" vertical="center"/>
      <protection/>
    </xf>
    <xf numFmtId="0" fontId="2" fillId="35" borderId="41" xfId="0" applyNumberFormat="1" applyFont="1" applyFill="1" applyBorder="1" applyAlignment="1" applyProtection="1">
      <alignment horizontal="center" vertical="center"/>
      <protection/>
    </xf>
    <xf numFmtId="188" fontId="2" fillId="35" borderId="39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 vertical="center" wrapText="1"/>
    </xf>
    <xf numFmtId="19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5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190" fontId="7" fillId="35" borderId="58" xfId="0" applyNumberFormat="1" applyFont="1" applyFill="1" applyBorder="1" applyAlignment="1" applyProtection="1">
      <alignment horizontal="center" vertical="center"/>
      <protection/>
    </xf>
    <xf numFmtId="1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56" xfId="0" applyNumberFormat="1" applyFont="1" applyFill="1" applyBorder="1" applyAlignment="1">
      <alignment horizontal="center" vertical="center"/>
    </xf>
    <xf numFmtId="188" fontId="2" fillId="35" borderId="58" xfId="0" applyNumberFormat="1" applyFont="1" applyFill="1" applyBorder="1" applyAlignment="1" applyProtection="1">
      <alignment vertical="center"/>
      <protection/>
    </xf>
    <xf numFmtId="0" fontId="0" fillId="35" borderId="38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1" fontId="7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vertical="center" wrapText="1"/>
    </xf>
    <xf numFmtId="0" fontId="2" fillId="35" borderId="60" xfId="0" applyNumberFormat="1" applyFont="1" applyFill="1" applyBorder="1" applyAlignment="1" applyProtection="1">
      <alignment horizontal="center" vertical="center" wrapText="1"/>
      <protection/>
    </xf>
    <xf numFmtId="0" fontId="2" fillId="35" borderId="61" xfId="0" applyNumberFormat="1" applyFont="1" applyFill="1" applyBorder="1" applyAlignment="1" applyProtection="1">
      <alignment horizontal="center" vertical="center" wrapText="1"/>
      <protection/>
    </xf>
    <xf numFmtId="0" fontId="2" fillId="35" borderId="43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66" xfId="0" applyNumberFormat="1" applyFont="1" applyFill="1" applyBorder="1" applyAlignment="1" applyProtection="1">
      <alignment horizontal="center" vertical="center" wrapText="1"/>
      <protection/>
    </xf>
    <xf numFmtId="49" fontId="2" fillId="35" borderId="67" xfId="0" applyNumberFormat="1" applyFont="1" applyFill="1" applyBorder="1" applyAlignment="1">
      <alignment horizontal="left" vertical="center" wrapText="1"/>
    </xf>
    <xf numFmtId="0" fontId="2" fillId="35" borderId="62" xfId="0" applyNumberFormat="1" applyFont="1" applyFill="1" applyBorder="1" applyAlignment="1" applyProtection="1">
      <alignment horizontal="center" vertical="center" wrapText="1"/>
      <protection/>
    </xf>
    <xf numFmtId="0" fontId="2" fillId="35" borderId="63" xfId="0" applyNumberFormat="1" applyFont="1" applyFill="1" applyBorder="1" applyAlignment="1" applyProtection="1">
      <alignment horizontal="center" vertical="center" wrapText="1"/>
      <protection/>
    </xf>
    <xf numFmtId="0" fontId="2" fillId="35" borderId="64" xfId="0" applyNumberFormat="1" applyFont="1" applyFill="1" applyBorder="1" applyAlignment="1" applyProtection="1">
      <alignment horizontal="center" vertical="center" wrapText="1"/>
      <protection/>
    </xf>
    <xf numFmtId="190" fontId="7" fillId="35" borderId="65" xfId="0" applyNumberFormat="1" applyFont="1" applyFill="1" applyBorder="1" applyAlignment="1" applyProtection="1">
      <alignment horizontal="center" vertical="center" wrapText="1"/>
      <protection/>
    </xf>
    <xf numFmtId="0" fontId="7" fillId="35" borderId="62" xfId="0" applyNumberFormat="1" applyFont="1" applyFill="1" applyBorder="1" applyAlignment="1" applyProtection="1">
      <alignment horizontal="center" vertical="center" wrapText="1"/>
      <protection/>
    </xf>
    <xf numFmtId="0" fontId="7" fillId="35" borderId="63" xfId="0" applyNumberFormat="1" applyFont="1" applyFill="1" applyBorder="1" applyAlignment="1" applyProtection="1">
      <alignment horizontal="center" vertical="center" wrapText="1"/>
      <protection/>
    </xf>
    <xf numFmtId="0" fontId="7" fillId="35" borderId="64" xfId="0" applyNumberFormat="1" applyFont="1" applyFill="1" applyBorder="1" applyAlignment="1" applyProtection="1">
      <alignment horizontal="center" vertical="center" wrapText="1"/>
      <protection/>
    </xf>
    <xf numFmtId="0" fontId="2" fillId="35" borderId="65" xfId="0" applyNumberFormat="1" applyFont="1" applyFill="1" applyBorder="1" applyAlignment="1" applyProtection="1">
      <alignment horizontal="center" vertical="center" wrapText="1"/>
      <protection/>
    </xf>
    <xf numFmtId="0" fontId="7" fillId="35" borderId="38" xfId="0" applyNumberFormat="1" applyFont="1" applyFill="1" applyBorder="1" applyAlignment="1" applyProtection="1">
      <alignment horizontal="center" vertical="center" wrapText="1"/>
      <protection/>
    </xf>
    <xf numFmtId="0" fontId="7" fillId="35" borderId="41" xfId="0" applyNumberFormat="1" applyFont="1" applyFill="1" applyBorder="1" applyAlignment="1" applyProtection="1">
      <alignment horizontal="center" vertical="center" wrapText="1"/>
      <protection/>
    </xf>
    <xf numFmtId="0" fontId="7" fillId="35" borderId="39" xfId="0" applyNumberFormat="1" applyFont="1" applyFill="1" applyBorder="1" applyAlignment="1" applyProtection="1">
      <alignment horizontal="center" vertical="center" wrapText="1"/>
      <protection/>
    </xf>
    <xf numFmtId="190" fontId="7" fillId="35" borderId="43" xfId="0" applyNumberFormat="1" applyFont="1" applyFill="1" applyBorder="1" applyAlignment="1" applyProtection="1">
      <alignment horizontal="center" vertical="center" wrapText="1"/>
      <protection/>
    </xf>
    <xf numFmtId="0" fontId="7" fillId="35" borderId="43" xfId="0" applyNumberFormat="1" applyFont="1" applyFill="1" applyBorder="1" applyAlignment="1" applyProtection="1">
      <alignment horizontal="center" vertical="center" wrapText="1"/>
      <protection/>
    </xf>
    <xf numFmtId="0" fontId="7" fillId="35" borderId="53" xfId="0" applyNumberFormat="1" applyFont="1" applyFill="1" applyBorder="1" applyAlignment="1" applyProtection="1">
      <alignment horizontal="center" vertical="center" wrapText="1"/>
      <protection/>
    </xf>
    <xf numFmtId="0" fontId="7" fillId="35" borderId="106" xfId="0" applyNumberFormat="1" applyFont="1" applyFill="1" applyBorder="1" applyAlignment="1" applyProtection="1">
      <alignment horizontal="center" vertical="center" wrapText="1"/>
      <protection/>
    </xf>
    <xf numFmtId="1" fontId="7" fillId="35" borderId="44" xfId="0" applyNumberFormat="1" applyFont="1" applyFill="1" applyBorder="1" applyAlignment="1">
      <alignment horizontal="center" vertical="center" wrapText="1"/>
    </xf>
    <xf numFmtId="1" fontId="7" fillId="35" borderId="34" xfId="0" applyNumberFormat="1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2" fillId="35" borderId="36" xfId="0" applyNumberFormat="1" applyFont="1" applyFill="1" applyBorder="1" applyAlignment="1">
      <alignment horizontal="center" vertical="center"/>
    </xf>
    <xf numFmtId="0" fontId="11" fillId="35" borderId="47" xfId="0" applyNumberFormat="1" applyFont="1" applyFill="1" applyBorder="1" applyAlignment="1" applyProtection="1">
      <alignment horizontal="center" vertical="center"/>
      <protection/>
    </xf>
    <xf numFmtId="0" fontId="2" fillId="35" borderId="69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2" fillId="35" borderId="70" xfId="0" applyNumberFormat="1" applyFont="1" applyFill="1" applyBorder="1" applyAlignment="1">
      <alignment horizontal="center" vertical="center"/>
    </xf>
    <xf numFmtId="49" fontId="2" fillId="35" borderId="70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0" fillId="35" borderId="57" xfId="0" applyFont="1" applyFill="1" applyBorder="1" applyAlignment="1">
      <alignment horizontal="center" vertical="center" wrapText="1"/>
    </xf>
    <xf numFmtId="1" fontId="7" fillId="35" borderId="56" xfId="0" applyNumberFormat="1" applyFont="1" applyFill="1" applyBorder="1" applyAlignment="1" applyProtection="1">
      <alignment horizontal="center" vertical="center"/>
      <protection/>
    </xf>
    <xf numFmtId="1" fontId="7" fillId="35" borderId="57" xfId="0" applyNumberFormat="1" applyFont="1" applyFill="1" applyBorder="1" applyAlignment="1" applyProtection="1">
      <alignment horizontal="center" vertical="center"/>
      <protection/>
    </xf>
    <xf numFmtId="198" fontId="2" fillId="35" borderId="0" xfId="0" applyNumberFormat="1" applyFont="1" applyFill="1" applyBorder="1" applyAlignment="1" applyProtection="1">
      <alignment horizontal="center" vertical="center"/>
      <protection/>
    </xf>
    <xf numFmtId="2" fontId="7" fillId="35" borderId="0" xfId="0" applyNumberFormat="1" applyFont="1" applyFill="1" applyBorder="1" applyAlignment="1" applyProtection="1">
      <alignment horizontal="center" vertical="center"/>
      <protection/>
    </xf>
    <xf numFmtId="1" fontId="23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Alignment="1">
      <alignment/>
    </xf>
    <xf numFmtId="1" fontId="3" fillId="35" borderId="0" xfId="0" applyNumberFormat="1" applyFont="1" applyFill="1" applyBorder="1" applyAlignment="1">
      <alignment horizontal="center" vertical="center"/>
    </xf>
    <xf numFmtId="188" fontId="2" fillId="35" borderId="0" xfId="0" applyNumberFormat="1" applyFont="1" applyFill="1" applyBorder="1" applyAlignment="1" applyProtection="1">
      <alignment horizontal="center" vertical="center"/>
      <protection/>
    </xf>
    <xf numFmtId="1" fontId="21" fillId="35" borderId="1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198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left" vertical="center" shrinkToFit="1"/>
    </xf>
    <xf numFmtId="198" fontId="2" fillId="35" borderId="1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1" fontId="23" fillId="35" borderId="10" xfId="0" applyNumberFormat="1" applyFont="1" applyFill="1" applyBorder="1" applyAlignment="1" applyProtection="1">
      <alignment horizontal="center" vertical="center"/>
      <protection/>
    </xf>
    <xf numFmtId="198" fontId="2" fillId="35" borderId="70" xfId="0" applyNumberFormat="1" applyFont="1" applyFill="1" applyBorder="1" applyAlignment="1" applyProtection="1">
      <alignment horizontal="center" vertical="center"/>
      <protection/>
    </xf>
    <xf numFmtId="2" fontId="7" fillId="35" borderId="70" xfId="0" applyNumberFormat="1" applyFont="1" applyFill="1" applyBorder="1" applyAlignment="1" applyProtection="1">
      <alignment horizontal="center" vertical="center"/>
      <protection/>
    </xf>
    <xf numFmtId="1" fontId="23" fillId="35" borderId="70" xfId="0" applyNumberFormat="1" applyFont="1" applyFill="1" applyBorder="1" applyAlignment="1" applyProtection="1">
      <alignment horizontal="center" vertical="center"/>
      <protection/>
    </xf>
    <xf numFmtId="188" fontId="2" fillId="35" borderId="71" xfId="0" applyNumberFormat="1" applyFont="1" applyFill="1" applyBorder="1" applyAlignment="1" applyProtection="1">
      <alignment vertical="center"/>
      <protection/>
    </xf>
    <xf numFmtId="188" fontId="2" fillId="35" borderId="44" xfId="0" applyNumberFormat="1" applyFont="1" applyFill="1" applyBorder="1" applyAlignment="1" applyProtection="1">
      <alignment horizontal="center" vertical="center"/>
      <protection/>
    </xf>
    <xf numFmtId="188" fontId="2" fillId="35" borderId="34" xfId="0" applyNumberFormat="1" applyFont="1" applyFill="1" applyBorder="1" applyAlignment="1" applyProtection="1">
      <alignment horizontal="center" vertical="center"/>
      <protection/>
    </xf>
    <xf numFmtId="188" fontId="2" fillId="35" borderId="34" xfId="0" applyNumberFormat="1" applyFont="1" applyFill="1" applyBorder="1" applyAlignment="1" applyProtection="1">
      <alignment vertical="center"/>
      <protection/>
    </xf>
    <xf numFmtId="188" fontId="2" fillId="35" borderId="35" xfId="0" applyNumberFormat="1" applyFont="1" applyFill="1" applyBorder="1" applyAlignment="1" applyProtection="1">
      <alignment vertical="center"/>
      <protection/>
    </xf>
    <xf numFmtId="190" fontId="7" fillId="35" borderId="46" xfId="0" applyNumberFormat="1" applyFont="1" applyFill="1" applyBorder="1" applyAlignment="1" applyProtection="1">
      <alignment horizontal="center" vertical="center"/>
      <protection/>
    </xf>
    <xf numFmtId="188" fontId="7" fillId="35" borderId="44" xfId="0" applyNumberFormat="1" applyFont="1" applyFill="1" applyBorder="1" applyAlignment="1" applyProtection="1">
      <alignment horizontal="center" vertical="center"/>
      <protection/>
    </xf>
    <xf numFmtId="1" fontId="2" fillId="35" borderId="34" xfId="0" applyNumberFormat="1" applyFont="1" applyFill="1" applyBorder="1" applyAlignment="1" applyProtection="1">
      <alignment horizontal="center" vertical="center"/>
      <protection/>
    </xf>
    <xf numFmtId="188" fontId="2" fillId="35" borderId="35" xfId="0" applyNumberFormat="1" applyFont="1" applyFill="1" applyBorder="1" applyAlignment="1" applyProtection="1">
      <alignment horizontal="center" vertical="center"/>
      <protection/>
    </xf>
    <xf numFmtId="188" fontId="2" fillId="35" borderId="44" xfId="0" applyNumberFormat="1" applyFont="1" applyFill="1" applyBorder="1" applyAlignment="1" applyProtection="1">
      <alignment vertical="center"/>
      <protection/>
    </xf>
    <xf numFmtId="188" fontId="2" fillId="35" borderId="45" xfId="0" applyNumberFormat="1" applyFont="1" applyFill="1" applyBorder="1" applyAlignment="1" applyProtection="1">
      <alignment vertical="center"/>
      <protection/>
    </xf>
    <xf numFmtId="188" fontId="2" fillId="35" borderId="54" xfId="0" applyNumberFormat="1" applyFont="1" applyFill="1" applyBorder="1" applyAlignment="1" applyProtection="1">
      <alignment vertical="center"/>
      <protection/>
    </xf>
    <xf numFmtId="188" fontId="2" fillId="35" borderId="62" xfId="0" applyNumberFormat="1" applyFont="1" applyFill="1" applyBorder="1" applyAlignment="1" applyProtection="1">
      <alignment horizontal="center" vertical="center"/>
      <protection/>
    </xf>
    <xf numFmtId="188" fontId="2" fillId="35" borderId="63" xfId="0" applyNumberFormat="1" applyFont="1" applyFill="1" applyBorder="1" applyAlignment="1" applyProtection="1">
      <alignment horizontal="center" vertical="center"/>
      <protection/>
    </xf>
    <xf numFmtId="188" fontId="2" fillId="35" borderId="63" xfId="0" applyNumberFormat="1" applyFont="1" applyFill="1" applyBorder="1" applyAlignment="1" applyProtection="1">
      <alignment vertical="center"/>
      <protection/>
    </xf>
    <xf numFmtId="188" fontId="2" fillId="35" borderId="64" xfId="0" applyNumberFormat="1" applyFont="1" applyFill="1" applyBorder="1" applyAlignment="1" applyProtection="1">
      <alignment vertical="center"/>
      <protection/>
    </xf>
    <xf numFmtId="190" fontId="7" fillId="35" borderId="72" xfId="0" applyNumberFormat="1" applyFont="1" applyFill="1" applyBorder="1" applyAlignment="1" applyProtection="1">
      <alignment horizontal="center" vertical="center"/>
      <protection/>
    </xf>
    <xf numFmtId="188" fontId="7" fillId="35" borderId="62" xfId="0" applyNumberFormat="1" applyFont="1" applyFill="1" applyBorder="1" applyAlignment="1" applyProtection="1">
      <alignment horizontal="center" vertical="center"/>
      <protection/>
    </xf>
    <xf numFmtId="1" fontId="2" fillId="35" borderId="63" xfId="0" applyNumberFormat="1" applyFont="1" applyFill="1" applyBorder="1" applyAlignment="1" applyProtection="1">
      <alignment horizontal="center" vertical="center"/>
      <protection/>
    </xf>
    <xf numFmtId="188" fontId="2" fillId="35" borderId="64" xfId="0" applyNumberFormat="1" applyFont="1" applyFill="1" applyBorder="1" applyAlignment="1" applyProtection="1">
      <alignment horizontal="center" vertical="center"/>
      <protection/>
    </xf>
    <xf numFmtId="188" fontId="2" fillId="35" borderId="51" xfId="0" applyNumberFormat="1" applyFont="1" applyFill="1" applyBorder="1" applyAlignment="1" applyProtection="1">
      <alignment vertical="center"/>
      <protection/>
    </xf>
    <xf numFmtId="0" fontId="0" fillId="35" borderId="56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0" fillId="35" borderId="50" xfId="0" applyFont="1" applyFill="1" applyBorder="1" applyAlignment="1">
      <alignment horizontal="center" vertical="center"/>
    </xf>
    <xf numFmtId="189" fontId="7" fillId="35" borderId="73" xfId="0" applyNumberFormat="1" applyFont="1" applyFill="1" applyBorder="1" applyAlignment="1" applyProtection="1">
      <alignment horizontal="center" vertical="center"/>
      <protection/>
    </xf>
    <xf numFmtId="189" fontId="7" fillId="35" borderId="74" xfId="0" applyNumberFormat="1" applyFont="1" applyFill="1" applyBorder="1" applyAlignment="1" applyProtection="1">
      <alignment horizontal="center" vertical="center"/>
      <protection/>
    </xf>
    <xf numFmtId="0" fontId="7" fillId="35" borderId="74" xfId="0" applyNumberFormat="1" applyFont="1" applyFill="1" applyBorder="1" applyAlignment="1" applyProtection="1">
      <alignment horizontal="center" vertical="center"/>
      <protection/>
    </xf>
    <xf numFmtId="189" fontId="7" fillId="35" borderId="75" xfId="0" applyNumberFormat="1" applyFont="1" applyFill="1" applyBorder="1" applyAlignment="1" applyProtection="1">
      <alignment horizontal="center" vertical="center"/>
      <protection/>
    </xf>
    <xf numFmtId="188" fontId="2" fillId="35" borderId="43" xfId="0" applyNumberFormat="1" applyFont="1" applyFill="1" applyBorder="1" applyAlignment="1" applyProtection="1">
      <alignment vertical="center"/>
      <protection/>
    </xf>
    <xf numFmtId="49" fontId="2" fillId="35" borderId="73" xfId="0" applyNumberFormat="1" applyFont="1" applyFill="1" applyBorder="1" applyAlignment="1" applyProtection="1">
      <alignment horizontal="center" vertical="center"/>
      <protection/>
    </xf>
    <xf numFmtId="0" fontId="2" fillId="35" borderId="76" xfId="0" applyFont="1" applyFill="1" applyBorder="1" applyAlignment="1">
      <alignment horizontal="left" wrapText="1"/>
    </xf>
    <xf numFmtId="188" fontId="2" fillId="35" borderId="56" xfId="0" applyNumberFormat="1" applyFont="1" applyFill="1" applyBorder="1" applyAlignment="1" applyProtection="1">
      <alignment horizontal="center" vertical="center" wrapText="1"/>
      <protection/>
    </xf>
    <xf numFmtId="0" fontId="7" fillId="35" borderId="33" xfId="0" applyNumberFormat="1" applyFont="1" applyFill="1" applyBorder="1" applyAlignment="1" applyProtection="1">
      <alignment horizontal="center" vertical="center" wrapText="1"/>
      <protection/>
    </xf>
    <xf numFmtId="188" fontId="2" fillId="35" borderId="33" xfId="0" applyNumberFormat="1" applyFont="1" applyFill="1" applyBorder="1" applyAlignment="1" applyProtection="1">
      <alignment horizontal="center" vertical="center" wrapText="1"/>
      <protection/>
    </xf>
    <xf numFmtId="188" fontId="2" fillId="35" borderId="57" xfId="0" applyNumberFormat="1" applyFont="1" applyFill="1" applyBorder="1" applyAlignment="1" applyProtection="1">
      <alignment horizontal="center" vertical="center" wrapText="1"/>
      <protection/>
    </xf>
    <xf numFmtId="189" fontId="7" fillId="35" borderId="77" xfId="0" applyNumberFormat="1" applyFont="1" applyFill="1" applyBorder="1" applyAlignment="1" applyProtection="1">
      <alignment horizontal="center" vertical="center"/>
      <protection/>
    </xf>
    <xf numFmtId="189" fontId="7" fillId="35" borderId="76" xfId="0" applyNumberFormat="1" applyFont="1" applyFill="1" applyBorder="1" applyAlignment="1" applyProtection="1">
      <alignment horizontal="center" vertical="center"/>
      <protection/>
    </xf>
    <xf numFmtId="49" fontId="2" fillId="35" borderId="66" xfId="0" applyNumberFormat="1" applyFont="1" applyFill="1" applyBorder="1" applyAlignment="1" applyProtection="1">
      <alignment horizontal="center" vertical="center"/>
      <protection/>
    </xf>
    <xf numFmtId="188" fontId="2" fillId="35" borderId="14" xfId="0" applyNumberFormat="1" applyFont="1" applyFill="1" applyBorder="1" applyAlignment="1" applyProtection="1">
      <alignment vertical="center"/>
      <protection/>
    </xf>
    <xf numFmtId="0" fontId="0" fillId="35" borderId="38" xfId="0" applyFont="1" applyFill="1" applyBorder="1" applyAlignment="1">
      <alignment wrapText="1"/>
    </xf>
    <xf numFmtId="0" fontId="0" fillId="35" borderId="41" xfId="0" applyFont="1" applyFill="1" applyBorder="1" applyAlignment="1">
      <alignment wrapText="1"/>
    </xf>
    <xf numFmtId="0" fontId="0" fillId="35" borderId="39" xfId="0" applyFont="1" applyFill="1" applyBorder="1" applyAlignment="1">
      <alignment horizontal="center" wrapText="1"/>
    </xf>
    <xf numFmtId="189" fontId="7" fillId="35" borderId="40" xfId="0" applyNumberFormat="1" applyFont="1" applyFill="1" applyBorder="1" applyAlignment="1" applyProtection="1">
      <alignment horizontal="center" vertical="center"/>
      <protection/>
    </xf>
    <xf numFmtId="189" fontId="7" fillId="35" borderId="41" xfId="0" applyNumberFormat="1" applyFont="1" applyFill="1" applyBorder="1" applyAlignment="1" applyProtection="1">
      <alignment horizontal="center" vertical="center"/>
      <protection/>
    </xf>
    <xf numFmtId="0" fontId="7" fillId="35" borderId="41" xfId="0" applyNumberFormat="1" applyFont="1" applyFill="1" applyBorder="1" applyAlignment="1" applyProtection="1">
      <alignment horizontal="center" vertical="center"/>
      <protection/>
    </xf>
    <xf numFmtId="189" fontId="7" fillId="35" borderId="42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vertical="center"/>
      <protection/>
    </xf>
    <xf numFmtId="190" fontId="7" fillId="35" borderId="14" xfId="0" applyNumberFormat="1" applyFont="1" applyFill="1" applyBorder="1" applyAlignment="1">
      <alignment horizontal="center" vertical="center" wrapText="1"/>
    </xf>
    <xf numFmtId="190" fontId="7" fillId="35" borderId="38" xfId="0" applyNumberFormat="1" applyFont="1" applyFill="1" applyBorder="1" applyAlignment="1">
      <alignment horizontal="center" vertical="center" wrapText="1"/>
    </xf>
    <xf numFmtId="190" fontId="7" fillId="35" borderId="41" xfId="0" applyNumberFormat="1" applyFont="1" applyFill="1" applyBorder="1" applyAlignment="1">
      <alignment horizontal="center" vertical="center" wrapText="1"/>
    </xf>
    <xf numFmtId="188" fontId="2" fillId="35" borderId="58" xfId="0" applyNumberFormat="1" applyFont="1" applyFill="1" applyBorder="1" applyAlignment="1" applyProtection="1">
      <alignment vertical="center"/>
      <protection/>
    </xf>
    <xf numFmtId="49" fontId="7" fillId="35" borderId="38" xfId="0" applyNumberFormat="1" applyFont="1" applyFill="1" applyBorder="1" applyAlignment="1">
      <alignment horizontal="center" vertical="center"/>
    </xf>
    <xf numFmtId="188" fontId="2" fillId="35" borderId="78" xfId="0" applyNumberFormat="1" applyFont="1" applyFill="1" applyBorder="1" applyAlignment="1" applyProtection="1">
      <alignment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188" fontId="7" fillId="35" borderId="78" xfId="0" applyNumberFormat="1" applyFont="1" applyFill="1" applyBorder="1" applyAlignment="1" applyProtection="1">
      <alignment horizontal="left" vertical="center" wrapText="1"/>
      <protection/>
    </xf>
    <xf numFmtId="0" fontId="7" fillId="35" borderId="78" xfId="0" applyFont="1" applyFill="1" applyBorder="1" applyAlignment="1">
      <alignment horizontal="left" vertical="center" wrapText="1"/>
    </xf>
    <xf numFmtId="188" fontId="7" fillId="35" borderId="78" xfId="0" applyNumberFormat="1" applyFont="1" applyFill="1" applyBorder="1" applyAlignment="1" applyProtection="1">
      <alignment horizontal="center" vertical="center"/>
      <protection/>
    </xf>
    <xf numFmtId="188" fontId="7" fillId="35" borderId="78" xfId="0" applyNumberFormat="1" applyFont="1" applyFill="1" applyBorder="1" applyAlignment="1" applyProtection="1">
      <alignment horizontal="center" vertical="center" wrapText="1"/>
      <protection/>
    </xf>
    <xf numFmtId="188" fontId="7" fillId="35" borderId="78" xfId="0" applyNumberFormat="1" applyFont="1" applyFill="1" applyBorder="1" applyAlignment="1" applyProtection="1">
      <alignment vertical="center"/>
      <protection/>
    </xf>
    <xf numFmtId="188" fontId="22" fillId="35" borderId="78" xfId="0" applyNumberFormat="1" applyFont="1" applyFill="1" applyBorder="1" applyAlignment="1" applyProtection="1">
      <alignment vertical="center"/>
      <protection/>
    </xf>
    <xf numFmtId="188" fontId="7" fillId="35" borderId="43" xfId="0" applyNumberFormat="1" applyFont="1" applyFill="1" applyBorder="1" applyAlignment="1" applyProtection="1">
      <alignment vertical="center"/>
      <protection/>
    </xf>
    <xf numFmtId="188" fontId="7" fillId="35" borderId="43" xfId="0" applyNumberFormat="1" applyFont="1" applyFill="1" applyBorder="1" applyAlignment="1" applyProtection="1">
      <alignment horizontal="center" vertical="center"/>
      <protection/>
    </xf>
    <xf numFmtId="188" fontId="2" fillId="35" borderId="0" xfId="0" applyNumberFormat="1" applyFont="1" applyFill="1" applyBorder="1" applyAlignment="1" applyProtection="1">
      <alignment horizontal="left" vertical="center" wrapText="1"/>
      <protection/>
    </xf>
    <xf numFmtId="188" fontId="2" fillId="35" borderId="0" xfId="0" applyNumberFormat="1" applyFont="1" applyFill="1" applyBorder="1" applyAlignment="1" applyProtection="1">
      <alignment horizontal="center" vertical="center" wrapText="1"/>
      <protection/>
    </xf>
    <xf numFmtId="188" fontId="9" fillId="35" borderId="0" xfId="0" applyNumberFormat="1" applyFont="1" applyFill="1" applyBorder="1" applyAlignment="1" applyProtection="1">
      <alignment horizontal="center" vertical="center" wrapText="1"/>
      <protection/>
    </xf>
    <xf numFmtId="188" fontId="9" fillId="35" borderId="0" xfId="0" applyNumberFormat="1" applyFont="1" applyFill="1" applyBorder="1" applyAlignment="1" applyProtection="1">
      <alignment vertical="center"/>
      <protection/>
    </xf>
    <xf numFmtId="195" fontId="7" fillId="35" borderId="79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right" vertical="center"/>
      <protection/>
    </xf>
    <xf numFmtId="188" fontId="2" fillId="35" borderId="13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horizontal="left" vertical="center" wrapText="1"/>
      <protection/>
    </xf>
    <xf numFmtId="188" fontId="2" fillId="35" borderId="13" xfId="0" applyNumberFormat="1" applyFont="1" applyFill="1" applyBorder="1" applyAlignment="1" applyProtection="1">
      <alignment horizontal="center" vertical="center" wrapText="1"/>
      <protection/>
    </xf>
    <xf numFmtId="188" fontId="9" fillId="35" borderId="13" xfId="0" applyNumberFormat="1" applyFont="1" applyFill="1" applyBorder="1" applyAlignment="1" applyProtection="1">
      <alignment horizontal="center" vertical="center" wrapText="1"/>
      <protection/>
    </xf>
    <xf numFmtId="188" fontId="9" fillId="35" borderId="13" xfId="0" applyNumberFormat="1" applyFont="1" applyFill="1" applyBorder="1" applyAlignment="1" applyProtection="1">
      <alignment vertical="center"/>
      <protection/>
    </xf>
    <xf numFmtId="188" fontId="2" fillId="35" borderId="78" xfId="0" applyNumberFormat="1" applyFont="1" applyFill="1" applyBorder="1" applyAlignment="1" applyProtection="1">
      <alignment horizontal="left" vertical="center" wrapText="1"/>
      <protection/>
    </xf>
    <xf numFmtId="188" fontId="2" fillId="35" borderId="78" xfId="0" applyNumberFormat="1" applyFont="1" applyFill="1" applyBorder="1" applyAlignment="1" applyProtection="1">
      <alignment horizontal="center" vertical="center" wrapText="1"/>
      <protection/>
    </xf>
    <xf numFmtId="188" fontId="9" fillId="35" borderId="78" xfId="0" applyNumberFormat="1" applyFont="1" applyFill="1" applyBorder="1" applyAlignment="1" applyProtection="1">
      <alignment horizontal="center" vertical="center" wrapText="1"/>
      <protection/>
    </xf>
    <xf numFmtId="188" fontId="9" fillId="35" borderId="78" xfId="0" applyNumberFormat="1" applyFont="1" applyFill="1" applyBorder="1" applyAlignment="1" applyProtection="1">
      <alignment vertical="center"/>
      <protection/>
    </xf>
    <xf numFmtId="188" fontId="2" fillId="35" borderId="78" xfId="0" applyNumberFormat="1" applyFont="1" applyFill="1" applyBorder="1" applyAlignment="1" applyProtection="1">
      <alignment vertical="center"/>
      <protection/>
    </xf>
    <xf numFmtId="188" fontId="22" fillId="35" borderId="78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195" fontId="7" fillId="35" borderId="13" xfId="0" applyNumberFormat="1" applyFont="1" applyFill="1" applyBorder="1" applyAlignment="1" applyProtection="1">
      <alignment horizontal="center" vertical="center"/>
      <protection/>
    </xf>
    <xf numFmtId="195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0" xfId="0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188" fontId="9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wrapText="1"/>
    </xf>
    <xf numFmtId="0" fontId="2" fillId="35" borderId="0" xfId="0" applyNumberFormat="1" applyFont="1" applyFill="1" applyBorder="1" applyAlignment="1">
      <alignment horizontal="center" wrapText="1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center" wrapText="1"/>
    </xf>
    <xf numFmtId="0" fontId="9" fillId="35" borderId="0" xfId="0" applyNumberFormat="1" applyFont="1" applyFill="1" applyBorder="1" applyAlignment="1">
      <alignment horizontal="center" wrapText="1"/>
    </xf>
    <xf numFmtId="188" fontId="9" fillId="35" borderId="0" xfId="0" applyNumberFormat="1" applyFont="1" applyFill="1" applyBorder="1" applyAlignment="1" applyProtection="1">
      <alignment horizontal="center" vertical="center"/>
      <protection/>
    </xf>
    <xf numFmtId="188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NumberFormat="1" applyFont="1" applyFill="1" applyBorder="1" applyAlignment="1" applyProtection="1">
      <alignment vertical="center"/>
      <protection/>
    </xf>
    <xf numFmtId="188" fontId="7" fillId="35" borderId="0" xfId="0" applyNumberFormat="1" applyFont="1" applyFill="1" applyBorder="1" applyAlignment="1" applyProtection="1">
      <alignment horizontal="center" vertical="center"/>
      <protection/>
    </xf>
    <xf numFmtId="195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" fillId="0" borderId="81" xfId="53" applyFont="1" applyFill="1" applyBorder="1" applyAlignment="1">
      <alignment horizontal="center" vertical="center" wrapText="1"/>
      <protection/>
    </xf>
    <xf numFmtId="0" fontId="2" fillId="0" borderId="82" xfId="0" applyFont="1" applyFill="1" applyBorder="1" applyAlignment="1">
      <alignment vertical="center" wrapText="1"/>
    </xf>
    <xf numFmtId="0" fontId="2" fillId="0" borderId="83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0" xfId="53" applyFont="1" applyFill="1" applyBorder="1" applyAlignment="1">
      <alignment horizontal="center" vertical="center" wrapText="1"/>
      <protection/>
    </xf>
    <xf numFmtId="0" fontId="7" fillId="0" borderId="53" xfId="53" applyFont="1" applyFill="1" applyBorder="1" applyAlignment="1">
      <alignment horizontal="center" vertical="center" wrapText="1"/>
      <protection/>
    </xf>
    <xf numFmtId="0" fontId="7" fillId="0" borderId="106" xfId="53" applyFont="1" applyFill="1" applyBorder="1" applyAlignment="1">
      <alignment horizontal="center" vertical="center" wrapText="1"/>
      <protection/>
    </xf>
    <xf numFmtId="0" fontId="7" fillId="0" borderId="76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103" xfId="53" applyFont="1" applyFill="1" applyBorder="1" applyAlignment="1">
      <alignment horizontal="center" vertical="center" wrapText="1"/>
      <protection/>
    </xf>
    <xf numFmtId="0" fontId="7" fillId="0" borderId="93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0" fontId="2" fillId="0" borderId="53" xfId="53" applyFont="1" applyFill="1" applyBorder="1" applyAlignment="1">
      <alignment horizontal="center" vertical="center" wrapText="1"/>
      <protection/>
    </xf>
    <xf numFmtId="0" fontId="2" fillId="0" borderId="52" xfId="53" applyFont="1" applyFill="1" applyBorder="1" applyAlignment="1">
      <alignment horizontal="center" vertical="center" wrapText="1"/>
      <protection/>
    </xf>
    <xf numFmtId="0" fontId="2" fillId="0" borderId="76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77" xfId="53" applyFont="1" applyFill="1" applyBorder="1" applyAlignment="1">
      <alignment horizontal="center" vertical="center" wrapText="1"/>
      <protection/>
    </xf>
    <xf numFmtId="0" fontId="2" fillId="0" borderId="106" xfId="53" applyFont="1" applyFill="1" applyBorder="1" applyAlignment="1">
      <alignment horizontal="center" vertical="center" wrapText="1"/>
      <protection/>
    </xf>
    <xf numFmtId="0" fontId="2" fillId="0" borderId="103" xfId="53" applyFont="1" applyFill="1" applyBorder="1" applyAlignment="1">
      <alignment horizontal="center" vertical="center" wrapText="1"/>
      <protection/>
    </xf>
    <xf numFmtId="0" fontId="2" fillId="0" borderId="10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7" fillId="0" borderId="42" xfId="53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3" xfId="53" applyFont="1" applyFill="1" applyBorder="1" applyAlignment="1">
      <alignment horizontal="center" vertical="center" wrapText="1"/>
      <protection/>
    </xf>
    <xf numFmtId="0" fontId="21" fillId="0" borderId="33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21" fillId="0" borderId="94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wrapText="1"/>
    </xf>
    <xf numFmtId="0" fontId="21" fillId="0" borderId="40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49" fontId="2" fillId="0" borderId="56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44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34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59" xfId="53" applyNumberFormat="1" applyFont="1" applyFill="1" applyBorder="1" applyAlignment="1">
      <alignment horizontal="center" vertical="center" wrapText="1"/>
      <protection/>
    </xf>
    <xf numFmtId="0" fontId="21" fillId="0" borderId="60" xfId="0" applyFont="1" applyFill="1" applyBorder="1" applyAlignment="1">
      <alignment vertical="center" wrapText="1"/>
    </xf>
    <xf numFmtId="0" fontId="21" fillId="0" borderId="62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92" xfId="0" applyFont="1" applyFill="1" applyBorder="1" applyAlignment="1">
      <alignment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textRotation="90"/>
    </xf>
    <xf numFmtId="0" fontId="7" fillId="0" borderId="112" xfId="0" applyFont="1" applyFill="1" applyBorder="1" applyAlignment="1">
      <alignment horizontal="center" vertical="center" textRotation="90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9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 wrapText="1"/>
    </xf>
    <xf numFmtId="49" fontId="2" fillId="0" borderId="116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09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10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52" xfId="53" applyFont="1" applyFill="1" applyBorder="1" applyAlignment="1">
      <alignment horizontal="center" vertical="center" wrapText="1"/>
      <protection/>
    </xf>
    <xf numFmtId="0" fontId="7" fillId="0" borderId="77" xfId="53" applyFont="1" applyFill="1" applyBorder="1" applyAlignment="1">
      <alignment horizontal="center" vertical="center" wrapText="1"/>
      <protection/>
    </xf>
    <xf numFmtId="0" fontId="7" fillId="0" borderId="91" xfId="53" applyFont="1" applyFill="1" applyBorder="1" applyAlignment="1">
      <alignment horizontal="center" vertical="center" wrapText="1"/>
      <protection/>
    </xf>
    <xf numFmtId="0" fontId="16" fillId="0" borderId="0" xfId="53" applyFont="1" applyFill="1" applyAlignment="1">
      <alignment horizontal="left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78" xfId="53" applyFont="1" applyFill="1" applyBorder="1" applyAlignment="1">
      <alignment horizontal="center" vertical="center" wrapText="1"/>
      <protection/>
    </xf>
    <xf numFmtId="0" fontId="20" fillId="0" borderId="95" xfId="53" applyFont="1" applyFill="1" applyBorder="1" applyAlignment="1">
      <alignment horizontal="center" vertical="center" wrapText="1"/>
      <protection/>
    </xf>
    <xf numFmtId="0" fontId="21" fillId="0" borderId="9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8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84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49" xfId="0" applyBorder="1" applyAlignment="1">
      <alignment/>
    </xf>
    <xf numFmtId="0" fontId="0" fillId="0" borderId="84" xfId="0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84" xfId="0" applyNumberFormat="1" applyFont="1" applyFill="1" applyBorder="1" applyAlignment="1">
      <alignment horizontal="center" vertical="center" wrapText="1"/>
    </xf>
    <xf numFmtId="1" fontId="7" fillId="35" borderId="71" xfId="0" applyNumberFormat="1" applyFont="1" applyFill="1" applyBorder="1" applyAlignment="1">
      <alignment horizontal="center" vertical="center" wrapText="1"/>
    </xf>
    <xf numFmtId="1" fontId="7" fillId="35" borderId="8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89" xfId="0" applyNumberFormat="1" applyFont="1" applyFill="1" applyBorder="1" applyAlignment="1" applyProtection="1">
      <alignment horizontal="center" vertical="center"/>
      <protection/>
    </xf>
    <xf numFmtId="49" fontId="2" fillId="35" borderId="89" xfId="0" applyNumberFormat="1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94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 applyProtection="1">
      <alignment horizontal="right" vertical="center"/>
      <protection/>
    </xf>
    <xf numFmtId="0" fontId="7" fillId="35" borderId="41" xfId="0" applyFont="1" applyFill="1" applyBorder="1" applyAlignment="1" applyProtection="1">
      <alignment horizontal="right" vertical="center"/>
      <protection/>
    </xf>
    <xf numFmtId="0" fontId="7" fillId="35" borderId="42" xfId="0" applyFont="1" applyFill="1" applyBorder="1" applyAlignment="1" applyProtection="1">
      <alignment horizontal="right" vertical="center"/>
      <protection/>
    </xf>
    <xf numFmtId="188" fontId="7" fillId="35" borderId="42" xfId="0" applyNumberFormat="1" applyFont="1" applyFill="1" applyBorder="1" applyAlignment="1" applyProtection="1">
      <alignment horizontal="center" vertical="center"/>
      <protection/>
    </xf>
    <xf numFmtId="188" fontId="7" fillId="35" borderId="94" xfId="0" applyNumberFormat="1" applyFont="1" applyFill="1" applyBorder="1" applyAlignment="1" applyProtection="1">
      <alignment horizontal="center" vertical="center"/>
      <protection/>
    </xf>
    <xf numFmtId="0" fontId="2" fillId="35" borderId="52" xfId="0" applyNumberFormat="1" applyFont="1" applyFill="1" applyBorder="1" applyAlignment="1" applyProtection="1">
      <alignment horizontal="right" vertical="center"/>
      <protection/>
    </xf>
    <xf numFmtId="0" fontId="2" fillId="35" borderId="33" xfId="0" applyNumberFormat="1" applyFont="1" applyFill="1" applyBorder="1" applyAlignment="1" applyProtection="1">
      <alignment horizontal="right" vertical="center"/>
      <protection/>
    </xf>
    <xf numFmtId="0" fontId="2" fillId="35" borderId="57" xfId="0" applyNumberFormat="1" applyFont="1" applyFill="1" applyBorder="1" applyAlignment="1" applyProtection="1">
      <alignment horizontal="right" vertical="center"/>
      <protection/>
    </xf>
    <xf numFmtId="195" fontId="7" fillId="35" borderId="109" xfId="0" applyNumberFormat="1" applyFont="1" applyFill="1" applyBorder="1" applyAlignment="1" applyProtection="1">
      <alignment horizontal="center" vertical="center"/>
      <protection/>
    </xf>
    <xf numFmtId="195" fontId="7" fillId="35" borderId="13" xfId="0" applyNumberFormat="1" applyFont="1" applyFill="1" applyBorder="1" applyAlignment="1" applyProtection="1">
      <alignment horizontal="center" vertical="center"/>
      <protection/>
    </xf>
    <xf numFmtId="195" fontId="7" fillId="35" borderId="37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8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1" fillId="35" borderId="106" xfId="0" applyFont="1" applyFill="1" applyBorder="1" applyAlignment="1">
      <alignment horizontal="center" vertical="center"/>
    </xf>
    <xf numFmtId="0" fontId="7" fillId="35" borderId="95" xfId="0" applyNumberFormat="1" applyFont="1" applyFill="1" applyBorder="1" applyAlignment="1" applyProtection="1">
      <alignment horizontal="center" vertical="center" wrapText="1"/>
      <protection/>
    </xf>
    <xf numFmtId="0" fontId="7" fillId="35" borderId="78" xfId="0" applyNumberFormat="1" applyFont="1" applyFill="1" applyBorder="1" applyAlignment="1" applyProtection="1">
      <alignment horizontal="center" vertical="center" wrapText="1"/>
      <protection/>
    </xf>
    <xf numFmtId="0" fontId="7" fillId="35" borderId="94" xfId="0" applyNumberFormat="1" applyFont="1" applyFill="1" applyBorder="1" applyAlignment="1" applyProtection="1">
      <alignment horizontal="center" vertical="center" wrapText="1"/>
      <protection/>
    </xf>
    <xf numFmtId="0" fontId="7" fillId="35" borderId="116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right" vertical="center" wrapText="1"/>
    </xf>
    <xf numFmtId="49" fontId="7" fillId="35" borderId="42" xfId="0" applyNumberFormat="1" applyFont="1" applyFill="1" applyBorder="1" applyAlignment="1">
      <alignment horizontal="center" vertical="center" wrapText="1"/>
    </xf>
    <xf numFmtId="49" fontId="7" fillId="35" borderId="94" xfId="0" applyNumberFormat="1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right" vertical="center"/>
    </xf>
    <xf numFmtId="0" fontId="7" fillId="35" borderId="41" xfId="0" applyFont="1" applyFill="1" applyBorder="1" applyAlignment="1">
      <alignment horizontal="right" vertical="center"/>
    </xf>
    <xf numFmtId="0" fontId="7" fillId="35" borderId="42" xfId="0" applyFont="1" applyFill="1" applyBorder="1" applyAlignment="1">
      <alignment horizontal="right" vertical="center"/>
    </xf>
    <xf numFmtId="0" fontId="2" fillId="35" borderId="77" xfId="0" applyNumberFormat="1" applyFont="1" applyFill="1" applyBorder="1" applyAlignment="1" applyProtection="1">
      <alignment horizontal="right" vertical="center"/>
      <protection/>
    </xf>
    <xf numFmtId="0" fontId="2" fillId="35" borderId="74" xfId="0" applyNumberFormat="1" applyFont="1" applyFill="1" applyBorder="1" applyAlignment="1" applyProtection="1">
      <alignment horizontal="right" vertical="center"/>
      <protection/>
    </xf>
    <xf numFmtId="0" fontId="2" fillId="35" borderId="76" xfId="0" applyNumberFormat="1" applyFont="1" applyFill="1" applyBorder="1" applyAlignment="1" applyProtection="1">
      <alignment horizontal="right" vertical="center"/>
      <protection/>
    </xf>
    <xf numFmtId="0" fontId="7" fillId="35" borderId="39" xfId="0" applyFont="1" applyFill="1" applyBorder="1" applyAlignment="1" applyProtection="1">
      <alignment horizontal="right" vertical="center"/>
      <protection/>
    </xf>
    <xf numFmtId="0" fontId="7" fillId="35" borderId="39" xfId="0" applyFont="1" applyFill="1" applyBorder="1" applyAlignment="1">
      <alignment horizontal="right" vertical="center"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188" fontId="2" fillId="35" borderId="94" xfId="0" applyNumberFormat="1" applyFont="1" applyFill="1" applyBorder="1" applyAlignment="1" applyProtection="1">
      <alignment horizontal="center" vertical="center"/>
      <protection/>
    </xf>
    <xf numFmtId="49" fontId="7" fillId="35" borderId="95" xfId="0" applyNumberFormat="1" applyFont="1" applyFill="1" applyBorder="1" applyAlignment="1" applyProtection="1">
      <alignment horizontal="right" vertical="center"/>
      <protection/>
    </xf>
    <xf numFmtId="49" fontId="7" fillId="35" borderId="78" xfId="0" applyNumberFormat="1" applyFont="1" applyFill="1" applyBorder="1" applyAlignment="1" applyProtection="1">
      <alignment horizontal="right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 vertical="center" wrapText="1"/>
    </xf>
    <xf numFmtId="49" fontId="7" fillId="35" borderId="109" xfId="0" applyNumberFormat="1" applyFont="1" applyFill="1" applyBorder="1" applyAlignment="1" applyProtection="1">
      <alignment horizontal="center" vertical="center" wrapText="1"/>
      <protection/>
    </xf>
    <xf numFmtId="49" fontId="7" fillId="35" borderId="13" xfId="0" applyNumberFormat="1" applyFont="1" applyFill="1" applyBorder="1" applyAlignment="1" applyProtection="1">
      <alignment horizontal="center" vertical="center" wrapText="1"/>
      <protection/>
    </xf>
    <xf numFmtId="49" fontId="7" fillId="35" borderId="37" xfId="0" applyNumberFormat="1" applyFont="1" applyFill="1" applyBorder="1" applyAlignment="1" applyProtection="1">
      <alignment horizontal="center" vertical="center" wrapText="1"/>
      <protection/>
    </xf>
    <xf numFmtId="188" fontId="2" fillId="35" borderId="81" xfId="0" applyNumberFormat="1" applyFont="1" applyFill="1" applyBorder="1" applyAlignment="1" applyProtection="1">
      <alignment horizontal="center" vertical="center"/>
      <protection/>
    </xf>
    <xf numFmtId="188" fontId="2" fillId="35" borderId="88" xfId="0" applyNumberFormat="1" applyFont="1" applyFill="1" applyBorder="1" applyAlignment="1" applyProtection="1">
      <alignment horizontal="center" vertical="center"/>
      <protection/>
    </xf>
    <xf numFmtId="188" fontId="2" fillId="35" borderId="117" xfId="0" applyNumberFormat="1" applyFont="1" applyFill="1" applyBorder="1" applyAlignment="1" applyProtection="1">
      <alignment horizontal="center" vertical="center"/>
      <protection/>
    </xf>
    <xf numFmtId="188" fontId="2" fillId="35" borderId="90" xfId="0" applyNumberFormat="1" applyFont="1" applyFill="1" applyBorder="1" applyAlignment="1" applyProtection="1">
      <alignment horizontal="center" vertical="center"/>
      <protection/>
    </xf>
    <xf numFmtId="49" fontId="7" fillId="35" borderId="108" xfId="0" applyNumberFormat="1" applyFont="1" applyFill="1" applyBorder="1" applyAlignment="1" applyProtection="1">
      <alignment horizontal="right" vertical="center"/>
      <protection/>
    </xf>
    <xf numFmtId="49" fontId="7" fillId="35" borderId="53" xfId="0" applyNumberFormat="1" applyFont="1" applyFill="1" applyBorder="1" applyAlignment="1" applyProtection="1">
      <alignment horizontal="right" vertical="center"/>
      <protection/>
    </xf>
    <xf numFmtId="49" fontId="7" fillId="35" borderId="95" xfId="0" applyNumberFormat="1" applyFont="1" applyFill="1" applyBorder="1" applyAlignment="1" applyProtection="1">
      <alignment horizontal="center" vertical="center"/>
      <protection/>
    </xf>
    <xf numFmtId="49" fontId="7" fillId="35" borderId="78" xfId="0" applyNumberFormat="1" applyFont="1" applyFill="1" applyBorder="1" applyAlignment="1" applyProtection="1">
      <alignment horizontal="center" vertical="center"/>
      <protection/>
    </xf>
    <xf numFmtId="49" fontId="7" fillId="35" borderId="94" xfId="0" applyNumberFormat="1" applyFont="1" applyFill="1" applyBorder="1" applyAlignment="1" applyProtection="1">
      <alignment horizontal="center" vertical="center"/>
      <protection/>
    </xf>
    <xf numFmtId="0" fontId="7" fillId="35" borderId="95" xfId="0" applyFont="1" applyFill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21" fillId="35" borderId="95" xfId="0" applyFont="1" applyFill="1" applyBorder="1" applyAlignment="1">
      <alignment horizontal="center"/>
    </xf>
    <xf numFmtId="0" fontId="21" fillId="35" borderId="94" xfId="0" applyFont="1" applyFill="1" applyBorder="1" applyAlignment="1">
      <alignment horizontal="center"/>
    </xf>
    <xf numFmtId="0" fontId="2" fillId="35" borderId="89" xfId="0" applyFont="1" applyFill="1" applyBorder="1" applyAlignment="1">
      <alignment horizontal="center" vertical="center" wrapText="1"/>
    </xf>
    <xf numFmtId="49" fontId="2" fillId="35" borderId="71" xfId="0" applyNumberFormat="1" applyFont="1" applyFill="1" applyBorder="1" applyAlignment="1">
      <alignment horizontal="center" vertical="center" wrapText="1"/>
    </xf>
    <xf numFmtId="49" fontId="2" fillId="35" borderId="118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35" borderId="88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89" xfId="0" applyNumberFormat="1" applyFont="1" applyFill="1" applyBorder="1" applyAlignment="1">
      <alignment horizontal="center" vertical="center" wrapText="1"/>
    </xf>
    <xf numFmtId="49" fontId="2" fillId="35" borderId="117" xfId="0" applyNumberFormat="1" applyFont="1" applyFill="1" applyBorder="1" applyAlignment="1">
      <alignment horizontal="center" vertical="center" wrapText="1"/>
    </xf>
    <xf numFmtId="49" fontId="2" fillId="35" borderId="90" xfId="0" applyNumberFormat="1" applyFont="1" applyFill="1" applyBorder="1" applyAlignment="1">
      <alignment horizontal="center" vertical="center" wrapText="1"/>
    </xf>
    <xf numFmtId="49" fontId="7" fillId="35" borderId="108" xfId="0" applyNumberFormat="1" applyFont="1" applyFill="1" applyBorder="1" applyAlignment="1" applyProtection="1">
      <alignment horizontal="right" vertical="center" wrapText="1"/>
      <protection/>
    </xf>
    <xf numFmtId="0" fontId="0" fillId="35" borderId="106" xfId="0" applyFont="1" applyFill="1" applyBorder="1" applyAlignment="1">
      <alignment horizontal="right" vertical="center" wrapText="1"/>
    </xf>
    <xf numFmtId="49" fontId="2" fillId="35" borderId="42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0" fontId="2" fillId="35" borderId="117" xfId="0" applyNumberFormat="1" applyFont="1" applyFill="1" applyBorder="1" applyAlignment="1">
      <alignment horizontal="center" vertical="center" wrapText="1"/>
    </xf>
    <xf numFmtId="0" fontId="2" fillId="35" borderId="90" xfId="0" applyNumberFormat="1" applyFont="1" applyFill="1" applyBorder="1" applyAlignment="1">
      <alignment horizontal="center" vertical="center" wrapText="1"/>
    </xf>
    <xf numFmtId="49" fontId="7" fillId="35" borderId="95" xfId="0" applyNumberFormat="1" applyFont="1" applyFill="1" applyBorder="1" applyAlignment="1" applyProtection="1">
      <alignment horizontal="right" vertical="center" wrapText="1"/>
      <protection/>
    </xf>
    <xf numFmtId="0" fontId="0" fillId="35" borderId="94" xfId="0" applyFont="1" applyFill="1" applyBorder="1" applyAlignment="1">
      <alignment horizontal="right" vertical="center" wrapText="1"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116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103" xfId="0" applyNumberFormat="1" applyFont="1" applyFill="1" applyBorder="1" applyAlignment="1" applyProtection="1">
      <alignment horizontal="center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35" borderId="89" xfId="0" applyNumberFormat="1" applyFont="1" applyFill="1" applyBorder="1" applyAlignment="1" applyProtection="1">
      <alignment horizontal="center" vertical="center" wrapText="1"/>
      <protection/>
    </xf>
    <xf numFmtId="0" fontId="7" fillId="35" borderId="42" xfId="0" applyNumberFormat="1" applyFont="1" applyFill="1" applyBorder="1" applyAlignment="1" applyProtection="1">
      <alignment horizontal="center" vertical="center" wrapText="1"/>
      <protection/>
    </xf>
    <xf numFmtId="0" fontId="11" fillId="35" borderId="109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1" fillId="35" borderId="94" xfId="0" applyFont="1" applyFill="1" applyBorder="1" applyAlignment="1">
      <alignment horizontal="center" vertical="center"/>
    </xf>
    <xf numFmtId="49" fontId="7" fillId="35" borderId="81" xfId="0" applyNumberFormat="1" applyFont="1" applyFill="1" applyBorder="1" applyAlignment="1" applyProtection="1">
      <alignment horizontal="center" vertical="center" wrapText="1"/>
      <protection/>
    </xf>
    <xf numFmtId="49" fontId="7" fillId="35" borderId="88" xfId="0" applyNumberFormat="1" applyFont="1" applyFill="1" applyBorder="1" applyAlignment="1" applyProtection="1">
      <alignment horizontal="center" vertical="center" wrapText="1"/>
      <protection/>
    </xf>
    <xf numFmtId="1" fontId="7" fillId="35" borderId="76" xfId="0" applyNumberFormat="1" applyFont="1" applyFill="1" applyBorder="1" applyAlignment="1">
      <alignment horizontal="center" vertical="center" wrapText="1"/>
    </xf>
    <xf numFmtId="1" fontId="7" fillId="35" borderId="77" xfId="0" applyNumberFormat="1" applyFont="1" applyFill="1" applyBorder="1" applyAlignment="1">
      <alignment horizontal="center" vertical="center" wrapText="1"/>
    </xf>
    <xf numFmtId="16" fontId="11" fillId="35" borderId="95" xfId="0" applyNumberFormat="1" applyFont="1" applyFill="1" applyBorder="1" applyAlignment="1" applyProtection="1">
      <alignment horizontal="center" vertical="center" wrapText="1"/>
      <protection/>
    </xf>
    <xf numFmtId="0" fontId="11" fillId="35" borderId="78" xfId="0" applyNumberFormat="1" applyFont="1" applyFill="1" applyBorder="1" applyAlignment="1" applyProtection="1">
      <alignment horizontal="center" vertical="center" wrapText="1"/>
      <protection/>
    </xf>
    <xf numFmtId="0" fontId="11" fillId="35" borderId="94" xfId="0" applyNumberFormat="1" applyFont="1" applyFill="1" applyBorder="1" applyAlignment="1" applyProtection="1">
      <alignment horizontal="center" vertical="center" wrapText="1"/>
      <protection/>
    </xf>
    <xf numFmtId="1" fontId="7" fillId="35" borderId="42" xfId="0" applyNumberFormat="1" applyFont="1" applyFill="1" applyBorder="1" applyAlignment="1" applyProtection="1">
      <alignment horizontal="center" vertical="center"/>
      <protection/>
    </xf>
    <xf numFmtId="1" fontId="7" fillId="35" borderId="94" xfId="0" applyNumberFormat="1" applyFont="1" applyFill="1" applyBorder="1" applyAlignment="1" applyProtection="1">
      <alignment horizontal="center" vertical="center"/>
      <protection/>
    </xf>
    <xf numFmtId="0" fontId="2" fillId="35" borderId="81" xfId="0" applyNumberFormat="1" applyFont="1" applyFill="1" applyBorder="1" applyAlignment="1" applyProtection="1">
      <alignment horizontal="center" vertical="center" wrapText="1"/>
      <protection/>
    </xf>
    <xf numFmtId="0" fontId="2" fillId="35" borderId="88" xfId="0" applyNumberFormat="1" applyFont="1" applyFill="1" applyBorder="1" applyAlignment="1" applyProtection="1">
      <alignment horizontal="center" vertical="center" wrapText="1"/>
      <protection/>
    </xf>
    <xf numFmtId="0" fontId="2" fillId="35" borderId="117" xfId="0" applyNumberFormat="1" applyFont="1" applyFill="1" applyBorder="1" applyAlignment="1" applyProtection="1">
      <alignment horizontal="center" vertical="center" wrapText="1"/>
      <protection/>
    </xf>
    <xf numFmtId="0" fontId="2" fillId="35" borderId="90" xfId="0" applyNumberFormat="1" applyFont="1" applyFill="1" applyBorder="1" applyAlignment="1" applyProtection="1">
      <alignment horizontal="center" vertical="center" wrapText="1"/>
      <protection/>
    </xf>
    <xf numFmtId="0" fontId="11" fillId="35" borderId="10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1" xfId="0" applyNumberFormat="1" applyFont="1" applyFill="1" applyBorder="1" applyAlignment="1">
      <alignment horizontal="center" vertical="center" wrapText="1"/>
    </xf>
    <xf numFmtId="49" fontId="2" fillId="35" borderId="118" xfId="0" applyNumberFormat="1" applyFont="1" applyFill="1" applyBorder="1" applyAlignment="1">
      <alignment horizontal="center" vertical="center" wrapText="1"/>
    </xf>
    <xf numFmtId="49" fontId="2" fillId="35" borderId="117" xfId="0" applyNumberFormat="1" applyFont="1" applyFill="1" applyBorder="1" applyAlignment="1" applyProtection="1">
      <alignment horizontal="center" vertical="center"/>
      <protection/>
    </xf>
    <xf numFmtId="49" fontId="2" fillId="35" borderId="90" xfId="0" applyNumberFormat="1" applyFont="1" applyFill="1" applyBorder="1" applyAlignment="1" applyProtection="1">
      <alignment horizontal="center" vertical="center"/>
      <protection/>
    </xf>
    <xf numFmtId="0" fontId="12" fillId="35" borderId="42" xfId="0" applyFont="1" applyFill="1" applyBorder="1" applyAlignment="1">
      <alignment horizontal="center" vertical="center"/>
    </xf>
    <xf numFmtId="0" fontId="12" fillId="35" borderId="94" xfId="0" applyFont="1" applyFill="1" applyBorder="1" applyAlignment="1">
      <alignment horizontal="center" vertical="center"/>
    </xf>
    <xf numFmtId="0" fontId="2" fillId="35" borderId="117" xfId="0" applyFont="1" applyFill="1" applyBorder="1" applyAlignment="1">
      <alignment horizontal="center" vertical="center" wrapText="1"/>
    </xf>
    <xf numFmtId="0" fontId="2" fillId="35" borderId="90" xfId="0" applyFont="1" applyFill="1" applyBorder="1" applyAlignment="1">
      <alignment horizontal="center" vertical="center" wrapText="1"/>
    </xf>
    <xf numFmtId="188" fontId="2" fillId="35" borderId="70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74" xfId="0" applyFont="1" applyFill="1" applyBorder="1" applyAlignment="1">
      <alignment horizontal="center" vertical="center" wrapText="1"/>
    </xf>
    <xf numFmtId="0" fontId="0" fillId="35" borderId="92" xfId="0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49" xfId="0" applyFont="1" applyFill="1" applyBorder="1" applyAlignment="1">
      <alignment horizontal="center" vertical="center" wrapText="1"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188" fontId="2" fillId="35" borderId="40" xfId="0" applyNumberFormat="1" applyFont="1" applyFill="1" applyBorder="1" applyAlignment="1" applyProtection="1">
      <alignment horizontal="center" vertical="center"/>
      <protection/>
    </xf>
    <xf numFmtId="16" fontId="11" fillId="35" borderId="78" xfId="0" applyNumberFormat="1" applyFont="1" applyFill="1" applyBorder="1" applyAlignment="1" applyProtection="1">
      <alignment horizontal="center" vertical="center" wrapText="1"/>
      <protection/>
    </xf>
    <xf numFmtId="16" fontId="11" fillId="35" borderId="94" xfId="0" applyNumberFormat="1" applyFont="1" applyFill="1" applyBorder="1" applyAlignment="1" applyProtection="1">
      <alignment horizontal="center" vertical="center" wrapText="1"/>
      <protection/>
    </xf>
    <xf numFmtId="0" fontId="2" fillId="35" borderId="81" xfId="0" applyFont="1" applyFill="1" applyBorder="1" applyAlignment="1">
      <alignment horizontal="center" vertical="center" wrapText="1"/>
    </xf>
    <xf numFmtId="0" fontId="2" fillId="35" borderId="88" xfId="0" applyFont="1" applyFill="1" applyBorder="1" applyAlignment="1">
      <alignment horizontal="center" vertical="center" wrapText="1"/>
    </xf>
    <xf numFmtId="188" fontId="16" fillId="35" borderId="109" xfId="0" applyNumberFormat="1" applyFont="1" applyFill="1" applyBorder="1" applyAlignment="1" applyProtection="1">
      <alignment horizontal="center" vertical="center"/>
      <protection/>
    </xf>
    <xf numFmtId="188" fontId="16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59" xfId="0" applyNumberFormat="1" applyFont="1" applyFill="1" applyBorder="1" applyAlignment="1" applyProtection="1">
      <alignment horizontal="center" vertical="center" textRotation="90"/>
      <protection/>
    </xf>
    <xf numFmtId="0" fontId="2" fillId="35" borderId="36" xfId="0" applyNumberFormat="1" applyFont="1" applyFill="1" applyBorder="1" applyAlignment="1" applyProtection="1">
      <alignment horizontal="center" vertical="center" textRotation="90"/>
      <protection/>
    </xf>
    <xf numFmtId="0" fontId="2" fillId="35" borderId="62" xfId="0" applyNumberFormat="1" applyFont="1" applyFill="1" applyBorder="1" applyAlignment="1" applyProtection="1">
      <alignment horizontal="center" vertical="center" textRotation="90"/>
      <protection/>
    </xf>
    <xf numFmtId="188" fontId="2" fillId="35" borderId="61" xfId="0" applyNumberFormat="1" applyFont="1" applyFill="1" applyBorder="1" applyAlignment="1" applyProtection="1">
      <alignment horizontal="center" vertical="center" wrapText="1"/>
      <protection/>
    </xf>
    <xf numFmtId="188" fontId="2" fillId="35" borderId="47" xfId="0" applyNumberFormat="1" applyFont="1" applyFill="1" applyBorder="1" applyAlignment="1" applyProtection="1">
      <alignment horizontal="center" vertical="center" wrapText="1"/>
      <protection/>
    </xf>
    <xf numFmtId="188" fontId="2" fillId="35" borderId="64" xfId="0" applyNumberFormat="1" applyFont="1" applyFill="1" applyBorder="1" applyAlignment="1" applyProtection="1">
      <alignment horizontal="center" vertical="center" wrapText="1"/>
      <protection/>
    </xf>
    <xf numFmtId="188" fontId="2" fillId="35" borderId="82" xfId="0" applyNumberFormat="1" applyFont="1" applyFill="1" applyBorder="1" applyAlignment="1" applyProtection="1">
      <alignment horizontal="center" vertical="center" wrapText="1"/>
      <protection/>
    </xf>
    <xf numFmtId="0" fontId="0" fillId="35" borderId="82" xfId="0" applyFont="1" applyFill="1" applyBorder="1" applyAlignment="1">
      <alignment horizontal="center" vertical="center" wrapText="1"/>
    </xf>
    <xf numFmtId="188" fontId="2" fillId="35" borderId="58" xfId="0" applyNumberFormat="1" applyFont="1" applyFill="1" applyBorder="1" applyAlignment="1" applyProtection="1">
      <alignment horizontal="center" textRotation="90" wrapText="1"/>
      <protection/>
    </xf>
    <xf numFmtId="188" fontId="2" fillId="35" borderId="14" xfId="0" applyNumberFormat="1" applyFont="1" applyFill="1" applyBorder="1" applyAlignment="1" applyProtection="1">
      <alignment horizontal="center" textRotation="90" wrapText="1"/>
      <protection/>
    </xf>
    <xf numFmtId="188" fontId="2" fillId="35" borderId="79" xfId="0" applyNumberFormat="1" applyFont="1" applyFill="1" applyBorder="1" applyAlignment="1" applyProtection="1">
      <alignment horizontal="center" textRotation="90" wrapText="1"/>
      <protection/>
    </xf>
    <xf numFmtId="188" fontId="2" fillId="35" borderId="59" xfId="0" applyNumberFormat="1" applyFont="1" applyFill="1" applyBorder="1" applyAlignment="1" applyProtection="1">
      <alignment horizontal="center" vertical="center" wrapText="1"/>
      <protection/>
    </xf>
    <xf numFmtId="188" fontId="2" fillId="35" borderId="60" xfId="0" applyNumberFormat="1" applyFont="1" applyFill="1" applyBorder="1" applyAlignment="1" applyProtection="1">
      <alignment horizontal="center" vertical="center" wrapText="1"/>
      <protection/>
    </xf>
    <xf numFmtId="188" fontId="2" fillId="35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74" xfId="0" applyFont="1" applyFill="1" applyBorder="1" applyAlignment="1">
      <alignment horizontal="center" vertical="center" textRotation="90" wrapText="1"/>
    </xf>
    <xf numFmtId="0" fontId="0" fillId="35" borderId="92" xfId="0" applyFont="1" applyFill="1" applyBorder="1" applyAlignment="1">
      <alignment horizontal="center" vertical="center" textRotation="90" wrapText="1"/>
    </xf>
    <xf numFmtId="188" fontId="2" fillId="35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76" xfId="0" applyFont="1" applyFill="1" applyBorder="1" applyAlignment="1">
      <alignment horizontal="center" vertical="center" textRotation="90" wrapText="1"/>
    </xf>
    <xf numFmtId="0" fontId="0" fillId="35" borderId="93" xfId="0" applyFont="1" applyFill="1" applyBorder="1" applyAlignment="1">
      <alignment horizontal="center" vertical="center" textRotation="90" wrapText="1"/>
    </xf>
    <xf numFmtId="0" fontId="0" fillId="35" borderId="84" xfId="0" applyFont="1" applyFill="1" applyBorder="1" applyAlignment="1">
      <alignment horizontal="center" vertical="center" wrapText="1"/>
    </xf>
    <xf numFmtId="49" fontId="2" fillId="35" borderId="74" xfId="0" applyNumberFormat="1" applyFont="1" applyFill="1" applyBorder="1" applyAlignment="1" applyProtection="1">
      <alignment horizontal="center" textRotation="90" wrapText="1"/>
      <protection/>
    </xf>
    <xf numFmtId="0" fontId="0" fillId="35" borderId="74" xfId="0" applyFont="1" applyFill="1" applyBorder="1" applyAlignment="1">
      <alignment horizontal="center" textRotation="90" wrapText="1"/>
    </xf>
    <xf numFmtId="0" fontId="0" fillId="35" borderId="92" xfId="0" applyFont="1" applyFill="1" applyBorder="1" applyAlignment="1">
      <alignment horizontal="center" textRotation="90" wrapText="1"/>
    </xf>
    <xf numFmtId="188" fontId="2" fillId="35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85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74" xfId="0" applyNumberFormat="1" applyFont="1" applyFill="1" applyBorder="1" applyAlignment="1" applyProtection="1">
      <alignment horizontal="center" textRotation="90" wrapText="1"/>
      <protection/>
    </xf>
    <xf numFmtId="189" fontId="2" fillId="35" borderId="51" xfId="0" applyNumberFormat="1" applyFont="1" applyFill="1" applyBorder="1" applyAlignment="1" applyProtection="1">
      <alignment horizontal="center" vertical="center"/>
      <protection/>
    </xf>
    <xf numFmtId="189" fontId="2" fillId="35" borderId="73" xfId="0" applyNumberFormat="1" applyFont="1" applyFill="1" applyBorder="1" applyAlignment="1" applyProtection="1">
      <alignment horizontal="center" vertical="center"/>
      <protection/>
    </xf>
    <xf numFmtId="189" fontId="2" fillId="35" borderId="66" xfId="0" applyNumberFormat="1" applyFont="1" applyFill="1" applyBorder="1" applyAlignment="1" applyProtection="1">
      <alignment horizontal="center" vertical="center"/>
      <protection/>
    </xf>
    <xf numFmtId="188" fontId="2" fillId="35" borderId="69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77" xfId="0" applyFont="1" applyFill="1" applyBorder="1" applyAlignment="1">
      <alignment horizontal="center" vertical="center" wrapText="1"/>
    </xf>
    <xf numFmtId="0" fontId="0" fillId="35" borderId="91" xfId="0" applyFont="1" applyFill="1" applyBorder="1" applyAlignment="1">
      <alignment horizontal="center" vertical="center" wrapText="1"/>
    </xf>
    <xf numFmtId="188" fontId="2" fillId="35" borderId="87" xfId="0" applyNumberFormat="1" applyFont="1" applyFill="1" applyBorder="1" applyAlignment="1" applyProtection="1">
      <alignment horizontal="center" vertical="center"/>
      <protection/>
    </xf>
    <xf numFmtId="188" fontId="2" fillId="35" borderId="82" xfId="0" applyNumberFormat="1" applyFont="1" applyFill="1" applyBorder="1" applyAlignment="1" applyProtection="1">
      <alignment horizontal="center" vertical="center"/>
      <protection/>
    </xf>
    <xf numFmtId="188" fontId="2" fillId="35" borderId="74" xfId="0" applyNumberFormat="1" applyFont="1" applyFill="1" applyBorder="1" applyAlignment="1" applyProtection="1">
      <alignment horizontal="center" textRotation="90" wrapText="1"/>
      <protection/>
    </xf>
    <xf numFmtId="0" fontId="7" fillId="35" borderId="108" xfId="0" applyNumberFormat="1" applyFont="1" applyFill="1" applyBorder="1" applyAlignment="1" applyProtection="1">
      <alignment horizontal="center" vertical="center" wrapText="1"/>
      <protection/>
    </xf>
    <xf numFmtId="0" fontId="7" fillId="35" borderId="53" xfId="0" applyNumberFormat="1" applyFont="1" applyFill="1" applyBorder="1" applyAlignment="1" applyProtection="1">
      <alignment horizontal="center" vertical="center" wrapText="1"/>
      <protection/>
    </xf>
    <xf numFmtId="0" fontId="7" fillId="35" borderId="106" xfId="0" applyNumberFormat="1" applyFont="1" applyFill="1" applyBorder="1" applyAlignment="1" applyProtection="1">
      <alignment horizontal="center" vertical="center" wrapText="1"/>
      <protection/>
    </xf>
    <xf numFmtId="188" fontId="2" fillId="35" borderId="108" xfId="0" applyNumberFormat="1" applyFont="1" applyFill="1" applyBorder="1" applyAlignment="1" applyProtection="1">
      <alignment horizontal="center" vertical="center" wrapText="1"/>
      <protection/>
    </xf>
    <xf numFmtId="188" fontId="2" fillId="35" borderId="53" xfId="0" applyNumberFormat="1" applyFont="1" applyFill="1" applyBorder="1" applyAlignment="1" applyProtection="1">
      <alignment horizontal="center" vertical="center" wrapText="1"/>
      <protection/>
    </xf>
    <xf numFmtId="188" fontId="2" fillId="35" borderId="106" xfId="0" applyNumberFormat="1" applyFont="1" applyFill="1" applyBorder="1" applyAlignment="1" applyProtection="1">
      <alignment horizontal="center" vertical="center" wrapText="1"/>
      <protection/>
    </xf>
    <xf numFmtId="188" fontId="2" fillId="35" borderId="116" xfId="0" applyNumberFormat="1" applyFont="1" applyFill="1" applyBorder="1" applyAlignment="1" applyProtection="1">
      <alignment horizontal="center" vertical="center" wrapText="1"/>
      <protection/>
    </xf>
    <xf numFmtId="188" fontId="2" fillId="35" borderId="0" xfId="0" applyNumberFormat="1" applyFont="1" applyFill="1" applyBorder="1" applyAlignment="1" applyProtection="1">
      <alignment horizontal="center" vertical="center" wrapText="1"/>
      <protection/>
    </xf>
    <xf numFmtId="188" fontId="2" fillId="35" borderId="103" xfId="0" applyNumberFormat="1" applyFont="1" applyFill="1" applyBorder="1" applyAlignment="1" applyProtection="1">
      <alignment horizontal="center" vertical="center" wrapText="1"/>
      <protection/>
    </xf>
    <xf numFmtId="188" fontId="2" fillId="35" borderId="48" xfId="0" applyNumberFormat="1" applyFont="1" applyFill="1" applyBorder="1" applyAlignment="1" applyProtection="1">
      <alignment horizontal="center" vertical="center"/>
      <protection/>
    </xf>
    <xf numFmtId="188" fontId="2" fillId="35" borderId="65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left" vertical="center"/>
      <protection/>
    </xf>
    <xf numFmtId="189" fontId="2" fillId="35" borderId="54" xfId="0" applyNumberFormat="1" applyFont="1" applyFill="1" applyBorder="1" applyAlignment="1" applyProtection="1">
      <alignment horizontal="center" vertical="center"/>
      <protection/>
    </xf>
    <xf numFmtId="189" fontId="2" fillId="35" borderId="69" xfId="0" applyNumberFormat="1" applyFont="1" applyFill="1" applyBorder="1" applyAlignment="1" applyProtection="1">
      <alignment horizontal="center" vertical="center"/>
      <protection/>
    </xf>
    <xf numFmtId="189" fontId="2" fillId="35" borderId="76" xfId="0" applyNumberFormat="1" applyFont="1" applyFill="1" applyBorder="1" applyAlignment="1" applyProtection="1">
      <alignment horizontal="center" vertical="center"/>
      <protection/>
    </xf>
    <xf numFmtId="189" fontId="2" fillId="35" borderId="77" xfId="0" applyNumberFormat="1" applyFont="1" applyFill="1" applyBorder="1" applyAlignment="1" applyProtection="1">
      <alignment horizontal="center" vertical="center"/>
      <protection/>
    </xf>
    <xf numFmtId="189" fontId="2" fillId="35" borderId="93" xfId="0" applyNumberFormat="1" applyFont="1" applyFill="1" applyBorder="1" applyAlignment="1" applyProtection="1">
      <alignment horizontal="center" vertical="center"/>
      <protection/>
    </xf>
    <xf numFmtId="189" fontId="2" fillId="35" borderId="9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>
      <alignment horizontal="right" vertical="center" wrapText="1"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59" xfId="0" applyNumberFormat="1" applyFont="1" applyFill="1" applyBorder="1" applyAlignment="1" applyProtection="1">
      <alignment horizontal="center" vertical="center" wrapText="1"/>
      <protection/>
    </xf>
    <xf numFmtId="188" fontId="2" fillId="0" borderId="60" xfId="0" applyNumberFormat="1" applyFont="1" applyFill="1" applyBorder="1" applyAlignment="1" applyProtection="1">
      <alignment horizontal="center" vertical="center" wrapText="1"/>
      <protection/>
    </xf>
    <xf numFmtId="188" fontId="2" fillId="0" borderId="61" xfId="0" applyNumberFormat="1" applyFont="1" applyFill="1" applyBorder="1" applyAlignment="1" applyProtection="1">
      <alignment horizontal="center" vertical="center" wrapText="1"/>
      <protection/>
    </xf>
    <xf numFmtId="188" fontId="2" fillId="0" borderId="48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4" xfId="0" applyFill="1" applyBorder="1" applyAlignment="1">
      <alignment horizontal="center" vertical="center" wrapText="1"/>
    </xf>
    <xf numFmtId="189" fontId="2" fillId="0" borderId="51" xfId="0" applyNumberFormat="1" applyFont="1" applyFill="1" applyBorder="1" applyAlignment="1" applyProtection="1">
      <alignment horizontal="center" vertical="center"/>
      <protection/>
    </xf>
    <xf numFmtId="189" fontId="2" fillId="0" borderId="73" xfId="0" applyNumberFormat="1" applyFont="1" applyFill="1" applyBorder="1" applyAlignment="1" applyProtection="1">
      <alignment horizontal="center" vertical="center"/>
      <protection/>
    </xf>
    <xf numFmtId="189" fontId="2" fillId="0" borderId="66" xfId="0" applyNumberFormat="1" applyFont="1" applyFill="1" applyBorder="1" applyAlignment="1" applyProtection="1">
      <alignment horizontal="center" vertical="center"/>
      <protection/>
    </xf>
    <xf numFmtId="189" fontId="2" fillId="0" borderId="54" xfId="0" applyNumberFormat="1" applyFont="1" applyFill="1" applyBorder="1" applyAlignment="1" applyProtection="1">
      <alignment horizontal="center" vertical="center"/>
      <protection/>
    </xf>
    <xf numFmtId="189" fontId="2" fillId="0" borderId="69" xfId="0" applyNumberFormat="1" applyFont="1" applyFill="1" applyBorder="1" applyAlignment="1" applyProtection="1">
      <alignment horizontal="center" vertical="center"/>
      <protection/>
    </xf>
    <xf numFmtId="189" fontId="2" fillId="0" borderId="76" xfId="0" applyNumberFormat="1" applyFont="1" applyFill="1" applyBorder="1" applyAlignment="1" applyProtection="1">
      <alignment horizontal="center" vertical="center"/>
      <protection/>
    </xf>
    <xf numFmtId="189" fontId="2" fillId="0" borderId="77" xfId="0" applyNumberFormat="1" applyFont="1" applyFill="1" applyBorder="1" applyAlignment="1" applyProtection="1">
      <alignment horizontal="center" vertical="center"/>
      <protection/>
    </xf>
    <xf numFmtId="189" fontId="2" fillId="0" borderId="93" xfId="0" applyNumberFormat="1" applyFont="1" applyFill="1" applyBorder="1" applyAlignment="1" applyProtection="1">
      <alignment horizontal="center" vertical="center"/>
      <protection/>
    </xf>
    <xf numFmtId="189" fontId="2" fillId="0" borderId="91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85" xfId="0" applyNumberFormat="1" applyFont="1" applyFill="1" applyBorder="1" applyAlignment="1" applyProtection="1">
      <alignment horizontal="center" vertical="center" textRotation="90" wrapText="1"/>
      <protection/>
    </xf>
    <xf numFmtId="188" fontId="16" fillId="0" borderId="109" xfId="0" applyNumberFormat="1" applyFont="1" applyFill="1" applyBorder="1" applyAlignment="1" applyProtection="1">
      <alignment horizontal="center" vertical="center"/>
      <protection/>
    </xf>
    <xf numFmtId="188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Fill="1" applyBorder="1" applyAlignment="1" applyProtection="1">
      <alignment horizontal="center" vertical="center" textRotation="90"/>
      <protection/>
    </xf>
    <xf numFmtId="0" fontId="2" fillId="0" borderId="36" xfId="0" applyNumberFormat="1" applyFont="1" applyFill="1" applyBorder="1" applyAlignment="1" applyProtection="1">
      <alignment horizontal="center" vertical="center" textRotation="90"/>
      <protection/>
    </xf>
    <xf numFmtId="0" fontId="2" fillId="0" borderId="62" xfId="0" applyNumberFormat="1" applyFont="1" applyFill="1" applyBorder="1" applyAlignment="1" applyProtection="1">
      <alignment horizontal="center" vertical="center" textRotation="90"/>
      <protection/>
    </xf>
    <xf numFmtId="188" fontId="2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64" xfId="0" applyNumberFormat="1" applyFont="1" applyFill="1" applyBorder="1" applyAlignment="1" applyProtection="1">
      <alignment horizontal="center" vertical="center" wrapText="1"/>
      <protection/>
    </xf>
    <xf numFmtId="188" fontId="2" fillId="0" borderId="82" xfId="0" applyNumberFormat="1" applyFont="1" applyFill="1" applyBorder="1" applyAlignment="1" applyProtection="1">
      <alignment horizontal="center" vertical="center" wrapText="1"/>
      <protection/>
    </xf>
    <xf numFmtId="0" fontId="0" fillId="0" borderId="82" xfId="0" applyFill="1" applyBorder="1" applyAlignment="1">
      <alignment horizontal="center" vertical="center" wrapText="1"/>
    </xf>
    <xf numFmtId="188" fontId="2" fillId="0" borderId="58" xfId="0" applyNumberFormat="1" applyFont="1" applyFill="1" applyBorder="1" applyAlignment="1" applyProtection="1">
      <alignment horizontal="center" textRotation="90" wrapText="1"/>
      <protection/>
    </xf>
    <xf numFmtId="188" fontId="2" fillId="0" borderId="14" xfId="0" applyNumberFormat="1" applyFont="1" applyFill="1" applyBorder="1" applyAlignment="1" applyProtection="1">
      <alignment horizontal="center" textRotation="90" wrapText="1"/>
      <protection/>
    </xf>
    <xf numFmtId="188" fontId="2" fillId="0" borderId="79" xfId="0" applyNumberFormat="1" applyFont="1" applyFill="1" applyBorder="1" applyAlignment="1" applyProtection="1">
      <alignment horizontal="center" textRotation="90" wrapText="1"/>
      <protection/>
    </xf>
    <xf numFmtId="188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188" fontId="2" fillId="0" borderId="87" xfId="0" applyNumberFormat="1" applyFont="1" applyFill="1" applyBorder="1" applyAlignment="1" applyProtection="1">
      <alignment horizontal="center" vertical="center"/>
      <protection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2" fillId="0" borderId="88" xfId="0" applyNumberFormat="1" applyFont="1" applyFill="1" applyBorder="1" applyAlignment="1" applyProtection="1">
      <alignment horizontal="center" vertical="center"/>
      <protection/>
    </xf>
    <xf numFmtId="188" fontId="2" fillId="0" borderId="74" xfId="0" applyNumberFormat="1" applyFont="1" applyFill="1" applyBorder="1" applyAlignment="1" applyProtection="1">
      <alignment horizontal="center" textRotation="90" wrapText="1"/>
      <protection/>
    </xf>
    <xf numFmtId="0" fontId="0" fillId="0" borderId="74" xfId="0" applyFill="1" applyBorder="1" applyAlignment="1">
      <alignment horizontal="center" textRotation="90" wrapText="1"/>
    </xf>
    <xf numFmtId="0" fontId="0" fillId="0" borderId="92" xfId="0" applyFill="1" applyBorder="1" applyAlignment="1">
      <alignment horizontal="center" textRotation="90" wrapText="1"/>
    </xf>
    <xf numFmtId="49" fontId="2" fillId="0" borderId="74" xfId="0" applyNumberFormat="1" applyFont="1" applyFill="1" applyBorder="1" applyAlignment="1" applyProtection="1">
      <alignment horizontal="center" textRotation="90" wrapText="1"/>
      <protection/>
    </xf>
    <xf numFmtId="0" fontId="2" fillId="0" borderId="74" xfId="0" applyNumberFormat="1" applyFont="1" applyFill="1" applyBorder="1" applyAlignment="1" applyProtection="1">
      <alignment horizontal="center" textRotation="90" wrapText="1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08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106" xfId="0" applyNumberFormat="1" applyFont="1" applyFill="1" applyBorder="1" applyAlignment="1" applyProtection="1">
      <alignment horizontal="center" vertical="center" wrapText="1"/>
      <protection/>
    </xf>
    <xf numFmtId="16" fontId="11" fillId="0" borderId="95" xfId="0" applyNumberFormat="1" applyFont="1" applyFill="1" applyBorder="1" applyAlignment="1" applyProtection="1">
      <alignment horizontal="center" vertical="center" wrapText="1"/>
      <protection/>
    </xf>
    <xf numFmtId="16" fontId="11" fillId="0" borderId="78" xfId="0" applyNumberFormat="1" applyFont="1" applyFill="1" applyBorder="1" applyAlignment="1" applyProtection="1">
      <alignment horizontal="center" vertical="center" wrapText="1"/>
      <protection/>
    </xf>
    <xf numFmtId="16" fontId="11" fillId="0" borderId="94" xfId="0" applyNumberFormat="1" applyFont="1" applyFill="1" applyBorder="1" applyAlignment="1" applyProtection="1">
      <alignment horizontal="center" vertical="center" wrapText="1"/>
      <protection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89" xfId="0" applyFont="1" applyFill="1" applyBorder="1" applyAlignment="1">
      <alignment horizontal="center" vertical="center" wrapText="1"/>
    </xf>
    <xf numFmtId="188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4" xfId="0" applyFill="1" applyBorder="1" applyAlignment="1">
      <alignment horizontal="center" vertical="center" textRotation="90" wrapText="1"/>
    </xf>
    <xf numFmtId="0" fontId="0" fillId="0" borderId="92" xfId="0" applyFill="1" applyBorder="1" applyAlignment="1">
      <alignment horizontal="center" vertical="center" textRotation="90" wrapText="1"/>
    </xf>
    <xf numFmtId="188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>
      <alignment horizontal="center" vertical="center" textRotation="90" wrapText="1"/>
    </xf>
    <xf numFmtId="0" fontId="0" fillId="0" borderId="93" xfId="0" applyFill="1" applyBorder="1" applyAlignment="1">
      <alignment horizontal="center" vertical="center" textRotation="90" wrapText="1"/>
    </xf>
    <xf numFmtId="188" fontId="2" fillId="0" borderId="108" xfId="0" applyNumberFormat="1" applyFont="1" applyFill="1" applyBorder="1" applyAlignment="1" applyProtection="1">
      <alignment horizontal="center" vertical="center" wrapText="1"/>
      <protection/>
    </xf>
    <xf numFmtId="188" fontId="2" fillId="0" borderId="53" xfId="0" applyNumberFormat="1" applyFont="1" applyFill="1" applyBorder="1" applyAlignment="1" applyProtection="1">
      <alignment horizontal="center" vertical="center" wrapText="1"/>
      <protection/>
    </xf>
    <xf numFmtId="188" fontId="2" fillId="0" borderId="106" xfId="0" applyNumberFormat="1" applyFont="1" applyFill="1" applyBorder="1" applyAlignment="1" applyProtection="1">
      <alignment horizontal="center" vertical="center" wrapText="1"/>
      <protection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03" xfId="0" applyNumberFormat="1" applyFont="1" applyFill="1" applyBorder="1" applyAlignment="1" applyProtection="1">
      <alignment horizontal="center" vertical="center" wrapText="1"/>
      <protection/>
    </xf>
    <xf numFmtId="0" fontId="75" fillId="35" borderId="117" xfId="0" applyFont="1" applyFill="1" applyBorder="1" applyAlignment="1">
      <alignment horizontal="center" vertical="center" wrapText="1"/>
    </xf>
    <xf numFmtId="0" fontId="75" fillId="35" borderId="90" xfId="0" applyFont="1" applyFill="1" applyBorder="1" applyAlignment="1">
      <alignment horizontal="center" vertical="center" wrapText="1"/>
    </xf>
    <xf numFmtId="0" fontId="11" fillId="35" borderId="95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188" fontId="2" fillId="35" borderId="12" xfId="0" applyNumberFormat="1" applyFont="1" applyFill="1" applyBorder="1" applyAlignment="1" applyProtection="1">
      <alignment horizontal="center" vertical="center"/>
      <protection/>
    </xf>
    <xf numFmtId="188" fontId="2" fillId="35" borderId="89" xfId="0" applyNumberFormat="1" applyFont="1" applyFill="1" applyBorder="1" applyAlignment="1" applyProtection="1">
      <alignment horizontal="center" vertical="center"/>
      <protection/>
    </xf>
    <xf numFmtId="49" fontId="7" fillId="0" borderId="108" xfId="0" applyNumberFormat="1" applyFont="1" applyFill="1" applyBorder="1" applyAlignment="1" applyProtection="1">
      <alignment horizontal="right" vertical="center" wrapText="1"/>
      <protection/>
    </xf>
    <xf numFmtId="0" fontId="0" fillId="0" borderId="106" xfId="0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1" fontId="7" fillId="0" borderId="94" xfId="0" applyNumberFormat="1" applyFont="1" applyFill="1" applyBorder="1" applyAlignment="1" applyProtection="1">
      <alignment horizontal="center" vertical="center"/>
      <protection/>
    </xf>
    <xf numFmtId="0" fontId="7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94" xfId="0" applyNumberFormat="1" applyFont="1" applyFill="1" applyBorder="1" applyAlignment="1" applyProtection="1">
      <alignment horizontal="center" vertical="center" wrapText="1"/>
      <protection/>
    </xf>
    <xf numFmtId="0" fontId="11" fillId="0" borderId="78" xfId="0" applyNumberFormat="1" applyFont="1" applyFill="1" applyBorder="1" applyAlignment="1" applyProtection="1">
      <alignment horizontal="center" vertical="center" wrapText="1"/>
      <protection/>
    </xf>
    <xf numFmtId="0" fontId="11" fillId="0" borderId="94" xfId="0" applyNumberFormat="1" applyFont="1" applyFill="1" applyBorder="1" applyAlignment="1" applyProtection="1">
      <alignment horizontal="center" vertical="center" wrapText="1"/>
      <protection/>
    </xf>
    <xf numFmtId="0" fontId="2" fillId="0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88" xfId="0" applyNumberFormat="1" applyFont="1" applyFill="1" applyBorder="1" applyAlignment="1" applyProtection="1">
      <alignment horizontal="center" vertical="center" wrapText="1"/>
      <protection/>
    </xf>
    <xf numFmtId="0" fontId="2" fillId="0" borderId="117" xfId="0" applyNumberFormat="1" applyFont="1" applyFill="1" applyBorder="1" applyAlignment="1" applyProtection="1">
      <alignment horizontal="center" vertical="center" wrapText="1"/>
      <protection/>
    </xf>
    <xf numFmtId="0" fontId="2" fillId="0" borderId="90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95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0" fontId="0" fillId="35" borderId="94" xfId="0" applyFill="1" applyBorder="1" applyAlignment="1">
      <alignment horizontal="right" vertical="center" wrapText="1"/>
    </xf>
    <xf numFmtId="0" fontId="0" fillId="35" borderId="106" xfId="0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7" fillId="0" borderId="95" xfId="0" applyNumberFormat="1" applyFont="1" applyFill="1" applyBorder="1" applyAlignment="1" applyProtection="1">
      <alignment horizontal="center" vertical="center" wrapText="1"/>
      <protection/>
    </xf>
    <xf numFmtId="49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7" fillId="0" borderId="94" xfId="0" applyNumberFormat="1" applyFont="1" applyFill="1" applyBorder="1" applyAlignment="1" applyProtection="1">
      <alignment horizontal="center" vertical="center" wrapText="1"/>
      <protection/>
    </xf>
    <xf numFmtId="0" fontId="81" fillId="35" borderId="95" xfId="0" applyFont="1" applyFill="1" applyBorder="1" applyAlignment="1">
      <alignment horizontal="center"/>
    </xf>
    <xf numFmtId="0" fontId="81" fillId="35" borderId="94" xfId="0" applyFont="1" applyFill="1" applyBorder="1" applyAlignment="1">
      <alignment horizontal="center"/>
    </xf>
    <xf numFmtId="49" fontId="77" fillId="35" borderId="12" xfId="0" applyNumberFormat="1" applyFont="1" applyFill="1" applyBorder="1" applyAlignment="1">
      <alignment horizontal="center" vertical="center" wrapText="1"/>
    </xf>
    <xf numFmtId="49" fontId="77" fillId="35" borderId="89" xfId="0" applyNumberFormat="1" applyFont="1" applyFill="1" applyBorder="1" applyAlignment="1">
      <alignment horizontal="center" vertical="center" wrapText="1"/>
    </xf>
    <xf numFmtId="49" fontId="77" fillId="35" borderId="71" xfId="0" applyNumberFormat="1" applyFont="1" applyFill="1" applyBorder="1" applyAlignment="1">
      <alignment horizontal="center" vertical="center" wrapText="1"/>
    </xf>
    <xf numFmtId="49" fontId="77" fillId="35" borderId="118" xfId="0" applyNumberFormat="1" applyFont="1" applyFill="1" applyBorder="1" applyAlignment="1">
      <alignment horizontal="center" vertical="center" wrapText="1"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17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49" fontId="7" fillId="0" borderId="108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horizontal="center" vertical="center"/>
      <protection/>
    </xf>
    <xf numFmtId="188" fontId="7" fillId="0" borderId="42" xfId="0" applyNumberFormat="1" applyFont="1" applyFill="1" applyBorder="1" applyAlignment="1" applyProtection="1">
      <alignment horizontal="center" vertical="center"/>
      <protection/>
    </xf>
    <xf numFmtId="188" fontId="7" fillId="0" borderId="94" xfId="0" applyNumberFormat="1" applyFont="1" applyFill="1" applyBorder="1" applyAlignment="1" applyProtection="1">
      <alignment horizontal="center" vertical="center"/>
      <protection/>
    </xf>
    <xf numFmtId="49" fontId="7" fillId="0" borderId="95" xfId="0" applyNumberFormat="1" applyFont="1" applyFill="1" applyBorder="1" applyAlignment="1" applyProtection="1">
      <alignment horizontal="right" vertical="center"/>
      <protection/>
    </xf>
    <xf numFmtId="49" fontId="7" fillId="0" borderId="7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94" xfId="0" applyNumberFormat="1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>
      <alignment horizontal="right" vertical="center"/>
      <protection/>
    </xf>
    <xf numFmtId="0" fontId="7" fillId="0" borderId="42" xfId="0" applyFont="1" applyFill="1" applyBorder="1" applyAlignment="1" applyProtection="1">
      <alignment horizontal="right" vertical="center"/>
      <protection/>
    </xf>
    <xf numFmtId="0" fontId="2" fillId="0" borderId="52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horizontal="right" vertical="center"/>
      <protection/>
    </xf>
    <xf numFmtId="0" fontId="2" fillId="0" borderId="57" xfId="0" applyNumberFormat="1" applyFont="1" applyFill="1" applyBorder="1" applyAlignment="1" applyProtection="1">
      <alignment horizontal="right" vertical="center"/>
      <protection/>
    </xf>
    <xf numFmtId="195" fontId="7" fillId="0" borderId="109" xfId="0" applyNumberFormat="1" applyFont="1" applyFill="1" applyBorder="1" applyAlignment="1" applyProtection="1">
      <alignment horizontal="center" vertical="center"/>
      <protection/>
    </xf>
    <xf numFmtId="195" fontId="7" fillId="0" borderId="13" xfId="0" applyNumberFormat="1" applyFont="1" applyFill="1" applyBorder="1" applyAlignment="1" applyProtection="1">
      <alignment horizontal="center" vertical="center"/>
      <protection/>
    </xf>
    <xf numFmtId="195" fontId="7" fillId="0" borderId="37" xfId="0" applyNumberFormat="1" applyFont="1" applyFill="1" applyBorder="1" applyAlignment="1" applyProtection="1">
      <alignment horizontal="center" vertical="center"/>
      <protection/>
    </xf>
    <xf numFmtId="0" fontId="78" fillId="0" borderId="38" xfId="0" applyFont="1" applyFill="1" applyBorder="1" applyAlignment="1" applyProtection="1">
      <alignment horizontal="right" vertical="center"/>
      <protection/>
    </xf>
    <xf numFmtId="0" fontId="78" fillId="0" borderId="41" xfId="0" applyFont="1" applyFill="1" applyBorder="1" applyAlignment="1" applyProtection="1">
      <alignment horizontal="right" vertical="center"/>
      <protection/>
    </xf>
    <xf numFmtId="0" fontId="78" fillId="0" borderId="42" xfId="0" applyFont="1" applyFill="1" applyBorder="1" applyAlignment="1" applyProtection="1">
      <alignment horizontal="right" vertical="center"/>
      <protection/>
    </xf>
    <xf numFmtId="0" fontId="78" fillId="0" borderId="42" xfId="0" applyFont="1" applyFill="1" applyBorder="1" applyAlignment="1">
      <alignment horizontal="center" vertical="center" wrapText="1"/>
    </xf>
    <xf numFmtId="0" fontId="78" fillId="0" borderId="9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/>
    </xf>
    <xf numFmtId="0" fontId="7" fillId="0" borderId="3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8" fontId="78" fillId="0" borderId="42" xfId="0" applyNumberFormat="1" applyFont="1" applyFill="1" applyBorder="1" applyAlignment="1" applyProtection="1">
      <alignment horizontal="center" vertical="center"/>
      <protection/>
    </xf>
    <xf numFmtId="188" fontId="78" fillId="0" borderId="9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8" fillId="0" borderId="38" xfId="0" applyFont="1" applyFill="1" applyBorder="1" applyAlignment="1">
      <alignment horizontal="right" vertical="center"/>
    </xf>
    <xf numFmtId="0" fontId="78" fillId="0" borderId="41" xfId="0" applyFont="1" applyFill="1" applyBorder="1" applyAlignment="1">
      <alignment horizontal="right" vertical="center"/>
    </xf>
    <xf numFmtId="0" fontId="78" fillId="0" borderId="42" xfId="0" applyFont="1" applyFill="1" applyBorder="1" applyAlignment="1">
      <alignment horizontal="right" vertical="center"/>
    </xf>
    <xf numFmtId="49" fontId="78" fillId="0" borderId="42" xfId="0" applyNumberFormat="1" applyFont="1" applyFill="1" applyBorder="1" applyAlignment="1">
      <alignment horizontal="center" vertical="center" wrapText="1"/>
    </xf>
    <xf numFmtId="49" fontId="78" fillId="0" borderId="94" xfId="0" applyNumberFormat="1" applyFont="1" applyFill="1" applyBorder="1" applyAlignment="1">
      <alignment horizontal="center" vertical="center" wrapText="1"/>
    </xf>
    <xf numFmtId="1" fontId="77" fillId="35" borderId="12" xfId="0" applyNumberFormat="1" applyFont="1" applyFill="1" applyBorder="1" applyAlignment="1" applyProtection="1">
      <alignment horizontal="center" vertical="center"/>
      <protection/>
    </xf>
    <xf numFmtId="1" fontId="77" fillId="35" borderId="89" xfId="0" applyNumberFormat="1" applyFont="1" applyFill="1" applyBorder="1" applyAlignment="1" applyProtection="1">
      <alignment horizontal="center" vertical="center"/>
      <protection/>
    </xf>
    <xf numFmtId="0" fontId="2" fillId="0" borderId="77" xfId="0" applyNumberFormat="1" applyFont="1" applyFill="1" applyBorder="1" applyAlignment="1" applyProtection="1">
      <alignment horizontal="right" vertical="center"/>
      <protection/>
    </xf>
    <xf numFmtId="0" fontId="2" fillId="0" borderId="74" xfId="0" applyNumberFormat="1" applyFont="1" applyFill="1" applyBorder="1" applyAlignment="1" applyProtection="1">
      <alignment horizontal="right" vertical="center"/>
      <protection/>
    </xf>
    <xf numFmtId="0" fontId="2" fillId="0" borderId="76" xfId="0" applyNumberFormat="1" applyFont="1" applyFill="1" applyBorder="1" applyAlignment="1" applyProtection="1">
      <alignment horizontal="right" vertical="center"/>
      <protection/>
    </xf>
    <xf numFmtId="0" fontId="78" fillId="0" borderId="95" xfId="0" applyFont="1" applyFill="1" applyBorder="1" applyAlignment="1">
      <alignment horizontal="center" vertical="center"/>
    </xf>
    <xf numFmtId="0" fontId="87" fillId="0" borderId="78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77" fillId="35" borderId="12" xfId="0" applyFont="1" applyFill="1" applyBorder="1" applyAlignment="1">
      <alignment horizontal="center" vertical="center" wrapText="1"/>
    </xf>
    <xf numFmtId="0" fontId="77" fillId="35" borderId="89" xfId="0" applyFont="1" applyFill="1" applyBorder="1" applyAlignment="1">
      <alignment horizontal="center" vertical="center" wrapText="1"/>
    </xf>
    <xf numFmtId="0" fontId="77" fillId="0" borderId="52" xfId="0" applyNumberFormat="1" applyFont="1" applyFill="1" applyBorder="1" applyAlignment="1" applyProtection="1">
      <alignment horizontal="right" vertical="center"/>
      <protection/>
    </xf>
    <xf numFmtId="0" fontId="77" fillId="0" borderId="33" xfId="0" applyNumberFormat="1" applyFont="1" applyFill="1" applyBorder="1" applyAlignment="1" applyProtection="1">
      <alignment horizontal="right" vertical="center"/>
      <protection/>
    </xf>
    <xf numFmtId="0" fontId="77" fillId="0" borderId="57" xfId="0" applyNumberFormat="1" applyFont="1" applyFill="1" applyBorder="1" applyAlignment="1" applyProtection="1">
      <alignment horizontal="right" vertical="center"/>
      <protection/>
    </xf>
    <xf numFmtId="195" fontId="78" fillId="0" borderId="109" xfId="0" applyNumberFormat="1" applyFont="1" applyFill="1" applyBorder="1" applyAlignment="1" applyProtection="1">
      <alignment horizontal="center" vertical="center"/>
      <protection/>
    </xf>
    <xf numFmtId="195" fontId="78" fillId="0" borderId="13" xfId="0" applyNumberFormat="1" applyFont="1" applyFill="1" applyBorder="1" applyAlignment="1" applyProtection="1">
      <alignment horizontal="center" vertical="center"/>
      <protection/>
    </xf>
    <xf numFmtId="195" fontId="78" fillId="0" borderId="37" xfId="0" applyNumberFormat="1" applyFont="1" applyFill="1" applyBorder="1" applyAlignment="1" applyProtection="1">
      <alignment horizontal="center" vertical="center"/>
      <protection/>
    </xf>
    <xf numFmtId="0" fontId="78" fillId="0" borderId="95" xfId="0" applyNumberFormat="1" applyFont="1" applyFill="1" applyBorder="1" applyAlignment="1" applyProtection="1">
      <alignment horizontal="center" vertical="center" wrapText="1"/>
      <protection/>
    </xf>
    <xf numFmtId="0" fontId="78" fillId="0" borderId="78" xfId="0" applyNumberFormat="1" applyFont="1" applyFill="1" applyBorder="1" applyAlignment="1" applyProtection="1">
      <alignment horizontal="center" vertical="center" wrapText="1"/>
      <protection/>
    </xf>
    <xf numFmtId="0" fontId="78" fillId="0" borderId="94" xfId="0" applyNumberFormat="1" applyFont="1" applyFill="1" applyBorder="1" applyAlignment="1" applyProtection="1">
      <alignment horizontal="center" vertical="center" wrapText="1"/>
      <protection/>
    </xf>
    <xf numFmtId="0" fontId="78" fillId="0" borderId="116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right" vertical="center" wrapText="1"/>
    </xf>
    <xf numFmtId="49" fontId="2" fillId="34" borderId="117" xfId="0" applyNumberFormat="1" applyFont="1" applyFill="1" applyBorder="1" applyAlignment="1">
      <alignment horizontal="center" vertical="center" wrapText="1"/>
    </xf>
    <xf numFmtId="49" fontId="2" fillId="34" borderId="9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34" borderId="81" xfId="0" applyNumberFormat="1" applyFont="1" applyFill="1" applyBorder="1" applyAlignment="1">
      <alignment horizontal="center" vertical="center" wrapText="1"/>
    </xf>
    <xf numFmtId="49" fontId="2" fillId="34" borderId="88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89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89" xfId="0" applyNumberFormat="1" applyFont="1" applyFill="1" applyBorder="1" applyAlignment="1">
      <alignment horizontal="center" vertical="center" wrapText="1"/>
    </xf>
    <xf numFmtId="0" fontId="2" fillId="34" borderId="117" xfId="0" applyNumberFormat="1" applyFont="1" applyFill="1" applyBorder="1" applyAlignment="1">
      <alignment horizontal="center" vertical="center" wrapText="1"/>
    </xf>
    <xf numFmtId="0" fontId="2" fillId="34" borderId="9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89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89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9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7" fillId="0" borderId="95" xfId="0" applyNumberFormat="1" applyFont="1" applyFill="1" applyBorder="1" applyAlignment="1" applyProtection="1">
      <alignment horizontal="right" vertical="center" wrapText="1"/>
      <protection/>
    </xf>
    <xf numFmtId="0" fontId="0" fillId="0" borderId="94" xfId="0" applyFill="1" applyBorder="1" applyAlignment="1">
      <alignment horizontal="right" vertical="center" wrapText="1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188" fontId="2" fillId="34" borderId="12" xfId="0" applyNumberFormat="1" applyFont="1" applyFill="1" applyBorder="1" applyAlignment="1" applyProtection="1">
      <alignment horizontal="center" vertical="center"/>
      <protection/>
    </xf>
    <xf numFmtId="188" fontId="2" fillId="34" borderId="89" xfId="0" applyNumberFormat="1" applyFont="1" applyFill="1" applyBorder="1" applyAlignment="1" applyProtection="1">
      <alignment horizontal="center" vertical="center"/>
      <protection/>
    </xf>
    <xf numFmtId="49" fontId="7" fillId="34" borderId="108" xfId="0" applyNumberFormat="1" applyFont="1" applyFill="1" applyBorder="1" applyAlignment="1" applyProtection="1">
      <alignment horizontal="right" vertical="center" wrapText="1"/>
      <protection/>
    </xf>
    <xf numFmtId="0" fontId="0" fillId="34" borderId="106" xfId="0" applyFont="1" applyFill="1" applyBorder="1" applyAlignment="1">
      <alignment horizontal="right" vertical="center" wrapText="1"/>
    </xf>
    <xf numFmtId="0" fontId="7" fillId="0" borderId="1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3" xfId="0" applyNumberFormat="1" applyFont="1" applyFill="1" applyBorder="1" applyAlignment="1" applyProtection="1">
      <alignment horizontal="center" vertical="center" wrapText="1"/>
      <protection/>
    </xf>
    <xf numFmtId="0" fontId="75" fillId="0" borderId="117" xfId="0" applyFont="1" applyFill="1" applyBorder="1" applyAlignment="1">
      <alignment horizontal="center" vertical="center" wrapText="1"/>
    </xf>
    <xf numFmtId="0" fontId="75" fillId="0" borderId="90" xfId="0" applyFont="1" applyFill="1" applyBorder="1" applyAlignment="1">
      <alignment horizontal="center" vertical="center" wrapText="1"/>
    </xf>
    <xf numFmtId="49" fontId="2" fillId="34" borderId="117" xfId="0" applyNumberFormat="1" applyFont="1" applyFill="1" applyBorder="1" applyAlignment="1" applyProtection="1">
      <alignment horizontal="center" vertical="center"/>
      <protection/>
    </xf>
    <xf numFmtId="49" fontId="2" fillId="34" borderId="90" xfId="0" applyNumberFormat="1" applyFont="1" applyFill="1" applyBorder="1" applyAlignment="1" applyProtection="1">
      <alignment horizontal="center" vertical="center"/>
      <protection/>
    </xf>
    <xf numFmtId="49" fontId="7" fillId="34" borderId="81" xfId="0" applyNumberFormat="1" applyFont="1" applyFill="1" applyBorder="1" applyAlignment="1" applyProtection="1">
      <alignment horizontal="center" vertical="center" wrapText="1"/>
      <protection/>
    </xf>
    <xf numFmtId="49" fontId="7" fillId="34" borderId="8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FF0000"/>
      </font>
    </dxf>
    <dxf>
      <font>
        <color theme="0"/>
      </font>
    </dxf>
    <dxf>
      <font>
        <b val="0"/>
        <color indexed="9"/>
      </font>
    </dxf>
    <dxf>
      <font>
        <color indexed="9"/>
      </font>
    </dxf>
    <dxf>
      <font>
        <color theme="0"/>
      </font>
    </dxf>
    <dxf>
      <font>
        <b val="0"/>
        <color indexed="9"/>
      </font>
    </dxf>
    <dxf>
      <font>
        <color indexed="9"/>
      </font>
    </dxf>
    <dxf>
      <font>
        <color rgb="FFFF0000"/>
      </font>
    </dxf>
    <dxf>
      <font>
        <color theme="0"/>
      </font>
    </dxf>
    <dxf>
      <font>
        <b val="0"/>
        <color indexed="9"/>
      </font>
    </dxf>
    <dxf>
      <font>
        <color indexed="9"/>
      </font>
    </dxf>
    <dxf>
      <font>
        <color theme="0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view="pageBreakPreview" zoomScale="80" zoomScaleNormal="50" zoomScaleSheetLayoutView="80" zoomScalePageLayoutView="0" workbookViewId="0" topLeftCell="A10">
      <selection activeCell="I26" sqref="I26:J28"/>
    </sheetView>
  </sheetViews>
  <sheetFormatPr defaultColWidth="3.25390625" defaultRowHeight="12.75"/>
  <cols>
    <col min="1" max="1" width="4.875" style="1" customWidth="1"/>
    <col min="2" max="2" width="5.00390625" style="1" customWidth="1"/>
    <col min="3" max="3" width="4.375" style="1" customWidth="1"/>
    <col min="4" max="4" width="3.875" style="1" customWidth="1"/>
    <col min="5" max="5" width="4.00390625" style="1" customWidth="1"/>
    <col min="6" max="6" width="4.625" style="1" customWidth="1"/>
    <col min="7" max="7" width="5.75390625" style="1" customWidth="1"/>
    <col min="8" max="9" width="5.375" style="1" customWidth="1"/>
    <col min="10" max="10" width="4.125" style="1" customWidth="1"/>
    <col min="11" max="11" width="5.625" style="1" customWidth="1"/>
    <col min="12" max="12" width="4.125" style="1" customWidth="1"/>
    <col min="13" max="13" width="4.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75390625" style="1" customWidth="1"/>
    <col min="18" max="18" width="4.00390625" style="1" customWidth="1"/>
    <col min="19" max="19" width="4.375" style="1" customWidth="1"/>
    <col min="20" max="21" width="4.125" style="1" customWidth="1"/>
    <col min="22" max="22" width="4.625" style="1" customWidth="1"/>
    <col min="23" max="23" width="4.125" style="1" customWidth="1"/>
    <col min="24" max="25" width="4.25390625" style="1" customWidth="1"/>
    <col min="26" max="26" width="4.125" style="1" customWidth="1"/>
    <col min="27" max="27" width="4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5.00390625" style="1" customWidth="1"/>
    <col min="35" max="35" width="4.25390625" style="1" customWidth="1"/>
    <col min="36" max="36" width="4.625" style="1" customWidth="1"/>
    <col min="37" max="37" width="4.125" style="1" customWidth="1"/>
    <col min="38" max="38" width="4.625" style="1" customWidth="1"/>
    <col min="39" max="39" width="4.875" style="1" customWidth="1"/>
    <col min="40" max="40" width="5.125" style="1" customWidth="1"/>
    <col min="41" max="41" width="5.25390625" style="1" customWidth="1"/>
    <col min="42" max="43" width="3.875" style="1" customWidth="1"/>
    <col min="44" max="44" width="4.00390625" style="1" customWidth="1"/>
    <col min="45" max="45" width="4.625" style="1" customWidth="1"/>
    <col min="46" max="47" width="4.00390625" style="1" customWidth="1"/>
    <col min="48" max="48" width="4.125" style="1" customWidth="1"/>
    <col min="49" max="49" width="4.25390625" style="1" customWidth="1"/>
    <col min="50" max="50" width="4.125" style="1" customWidth="1"/>
    <col min="51" max="51" width="4.375" style="1" customWidth="1"/>
    <col min="52" max="52" width="4.00390625" style="1" customWidth="1"/>
    <col min="53" max="53" width="4.75390625" style="1" customWidth="1"/>
    <col min="54" max="16384" width="3.25390625" style="1" customWidth="1"/>
  </cols>
  <sheetData>
    <row r="1" spans="1:53" ht="15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</row>
    <row r="2" spans="1:53" ht="22.5">
      <c r="A2" s="79"/>
      <c r="B2" s="79" t="s">
        <v>219</v>
      </c>
      <c r="C2" s="79"/>
      <c r="D2" s="79"/>
      <c r="E2" s="79"/>
      <c r="F2" s="79"/>
      <c r="G2" s="79"/>
      <c r="H2" s="79"/>
      <c r="I2" s="79"/>
      <c r="J2" s="79"/>
      <c r="K2" s="79"/>
      <c r="L2" s="1218" t="s">
        <v>40</v>
      </c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1218"/>
      <c r="AK2" s="1218"/>
      <c r="AL2" s="1218"/>
      <c r="AM2" s="1218"/>
      <c r="AN2" s="1218"/>
      <c r="AO2" s="1218"/>
      <c r="AP2" s="1218"/>
      <c r="AQ2" s="1218"/>
      <c r="AR2" s="1218"/>
      <c r="AS2" s="80"/>
      <c r="AT2" s="80"/>
      <c r="AU2" s="80"/>
      <c r="AV2" s="80"/>
      <c r="AW2" s="80"/>
      <c r="AX2" s="80"/>
      <c r="AY2" s="80"/>
      <c r="AZ2" s="80"/>
      <c r="BA2" s="80"/>
    </row>
    <row r="3" spans="1:53" ht="26.25">
      <c r="A3" s="473" t="s">
        <v>220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1219" t="s">
        <v>17</v>
      </c>
      <c r="M3" s="1219"/>
      <c r="N3" s="1219"/>
      <c r="O3" s="1219"/>
      <c r="P3" s="1219"/>
      <c r="Q3" s="1219"/>
      <c r="R3" s="1219"/>
      <c r="S3" s="1219"/>
      <c r="T3" s="1219"/>
      <c r="U3" s="1219"/>
      <c r="V3" s="1219"/>
      <c r="W3" s="1219"/>
      <c r="X3" s="1219"/>
      <c r="Y3" s="1219"/>
      <c r="Z3" s="1219"/>
      <c r="AA3" s="1219"/>
      <c r="AB3" s="1219"/>
      <c r="AC3" s="1219"/>
      <c r="AD3" s="1219"/>
      <c r="AE3" s="1219"/>
      <c r="AF3" s="1219"/>
      <c r="AG3" s="1219"/>
      <c r="AH3" s="1219"/>
      <c r="AI3" s="1219"/>
      <c r="AJ3" s="1219"/>
      <c r="AK3" s="1219"/>
      <c r="AL3" s="1219"/>
      <c r="AM3" s="1219"/>
      <c r="AN3" s="1219"/>
      <c r="AO3" s="1219"/>
      <c r="AP3" s="1219"/>
      <c r="AQ3" s="1219"/>
      <c r="AR3" s="1219"/>
      <c r="AS3" s="81"/>
      <c r="AT3" s="81"/>
      <c r="AU3" s="81"/>
      <c r="AV3" s="81"/>
      <c r="AW3" s="81"/>
      <c r="AX3" s="81"/>
      <c r="AY3" s="81"/>
      <c r="AZ3" s="81"/>
      <c r="BA3" s="81"/>
    </row>
    <row r="4" spans="1:53" ht="26.25">
      <c r="A4" s="473"/>
      <c r="B4" s="473" t="s">
        <v>221</v>
      </c>
      <c r="C4" s="473"/>
      <c r="D4" s="473"/>
      <c r="E4" s="473"/>
      <c r="F4" s="473"/>
      <c r="G4" s="473"/>
      <c r="H4" s="473"/>
      <c r="I4" s="473"/>
      <c r="J4" s="473"/>
      <c r="K4" s="473"/>
      <c r="L4" s="79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</row>
    <row r="5" spans="1:53" ht="26.25">
      <c r="A5" s="488" t="s">
        <v>222</v>
      </c>
      <c r="B5" s="488"/>
      <c r="C5" s="488"/>
      <c r="D5" s="488"/>
      <c r="E5" s="488"/>
      <c r="F5" s="488"/>
      <c r="G5" s="488"/>
      <c r="H5" s="488"/>
      <c r="I5" s="488"/>
      <c r="J5" s="82"/>
      <c r="K5" s="82"/>
      <c r="L5" s="1167" t="s">
        <v>41</v>
      </c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67"/>
      <c r="AL5" s="1167"/>
      <c r="AM5" s="1167"/>
      <c r="AN5" s="1167"/>
      <c r="AO5" s="1167"/>
      <c r="AP5" s="1167"/>
      <c r="AQ5" s="1167"/>
      <c r="AR5" s="1167"/>
      <c r="AS5" s="84"/>
      <c r="AT5" s="84"/>
      <c r="AU5" s="84"/>
      <c r="AV5" s="84"/>
      <c r="AW5" s="84"/>
      <c r="AX5" s="84"/>
      <c r="AY5" s="84"/>
      <c r="AZ5" s="84"/>
      <c r="BA5" s="84"/>
    </row>
    <row r="6" spans="1:53" s="3" customFormat="1" ht="22.5" customHeight="1">
      <c r="A6" s="473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85" t="s">
        <v>143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1199" t="s">
        <v>198</v>
      </c>
      <c r="AR6" s="1199"/>
      <c r="AS6" s="1199"/>
      <c r="AT6" s="1199"/>
      <c r="AU6" s="1199"/>
      <c r="AV6" s="1199"/>
      <c r="AW6" s="1199"/>
      <c r="AX6" s="1199"/>
      <c r="AY6" s="1199"/>
      <c r="AZ6" s="1199"/>
      <c r="BA6" s="1199"/>
    </row>
    <row r="7" spans="1:53" s="3" customFormat="1" ht="22.5" customHeight="1">
      <c r="A7" s="86" t="s">
        <v>223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0" t="s">
        <v>194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1199"/>
      <c r="AR7" s="1199"/>
      <c r="AS7" s="1199"/>
      <c r="AT7" s="1199"/>
      <c r="AU7" s="1199"/>
      <c r="AV7" s="1199"/>
      <c r="AW7" s="1199"/>
      <c r="AX7" s="1199"/>
      <c r="AY7" s="1199"/>
      <c r="AZ7" s="1199"/>
      <c r="BA7" s="1199"/>
    </row>
    <row r="8" spans="1:53" s="3" customFormat="1" ht="18.75" customHeight="1">
      <c r="A8" s="47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1200" t="s">
        <v>80</v>
      </c>
      <c r="M8" s="1200"/>
      <c r="N8" s="1200"/>
      <c r="O8" s="1200"/>
      <c r="P8" s="1200"/>
      <c r="Q8" s="1200"/>
      <c r="R8" s="1200"/>
      <c r="S8" s="1200"/>
      <c r="T8" s="1200"/>
      <c r="U8" s="1200"/>
      <c r="V8" s="1200"/>
      <c r="W8" s="1200"/>
      <c r="X8" s="1200"/>
      <c r="Y8" s="1200"/>
      <c r="Z8" s="1200"/>
      <c r="AA8" s="1200"/>
      <c r="AB8" s="1200"/>
      <c r="AC8" s="1200"/>
      <c r="AD8" s="1200"/>
      <c r="AE8" s="1200"/>
      <c r="AF8" s="1200"/>
      <c r="AG8" s="1200"/>
      <c r="AH8" s="1200"/>
      <c r="AI8" s="1200"/>
      <c r="AJ8" s="1200"/>
      <c r="AK8" s="1200"/>
      <c r="AL8" s="1200"/>
      <c r="AM8" s="87"/>
      <c r="AN8" s="87"/>
      <c r="AO8" s="87"/>
      <c r="AP8" s="87"/>
      <c r="AQ8" s="1200" t="s">
        <v>200</v>
      </c>
      <c r="AR8" s="1200"/>
      <c r="AS8" s="1200"/>
      <c r="AT8" s="1200"/>
      <c r="AU8" s="1200"/>
      <c r="AV8" s="1200"/>
      <c r="AW8" s="1200"/>
      <c r="AX8" s="1200"/>
      <c r="AY8" s="1200"/>
      <c r="AZ8" s="1200"/>
      <c r="BA8" s="1200"/>
    </row>
    <row r="9" spans="1:54" s="3" customFormat="1" ht="18.75" customHeight="1">
      <c r="A9" s="89" t="s">
        <v>224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 t="s">
        <v>192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1200"/>
      <c r="AR9" s="1200"/>
      <c r="AS9" s="1200"/>
      <c r="AT9" s="1200"/>
      <c r="AU9" s="1200"/>
      <c r="AV9" s="1200"/>
      <c r="AW9" s="1200"/>
      <c r="AX9" s="1200"/>
      <c r="AY9" s="1200"/>
      <c r="AZ9" s="1200"/>
      <c r="BA9" s="1200"/>
      <c r="BB9" s="61"/>
    </row>
    <row r="10" spans="1:54" s="3" customFormat="1" ht="18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M10" s="90"/>
      <c r="N10" s="90"/>
      <c r="O10" s="90" t="s">
        <v>193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1200"/>
      <c r="AR10" s="1200"/>
      <c r="AS10" s="1200"/>
      <c r="AT10" s="1200"/>
      <c r="AU10" s="1200"/>
      <c r="AV10" s="1200"/>
      <c r="AW10" s="1200"/>
      <c r="AX10" s="1200"/>
      <c r="AY10" s="1200"/>
      <c r="AZ10" s="1200"/>
      <c r="BA10" s="1200"/>
      <c r="BB10" s="56"/>
    </row>
    <row r="11" spans="1:54" s="3" customFormat="1" ht="21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M11" s="90"/>
      <c r="N11" s="90"/>
      <c r="O11" s="90" t="s">
        <v>233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1191" t="s">
        <v>65</v>
      </c>
      <c r="AR11" s="1191"/>
      <c r="AS11" s="1191"/>
      <c r="AT11" s="1191"/>
      <c r="AU11" s="1191"/>
      <c r="AV11" s="1191"/>
      <c r="AW11" s="1191"/>
      <c r="AX11" s="1191"/>
      <c r="AY11" s="1191"/>
      <c r="AZ11" s="1191"/>
      <c r="BA11" s="1191"/>
      <c r="BB11" s="56"/>
    </row>
    <row r="12" spans="1:54" s="3" customFormat="1" ht="21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5" t="s">
        <v>81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9"/>
      <c r="AT12" s="87"/>
      <c r="AU12" s="87"/>
      <c r="AV12" s="87"/>
      <c r="AW12" s="87"/>
      <c r="AX12" s="87"/>
      <c r="AY12" s="87"/>
      <c r="AZ12" s="87"/>
      <c r="BA12" s="87"/>
      <c r="BB12" s="56"/>
    </row>
    <row r="13" spans="1:54" s="3" customFormat="1" ht="20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1228"/>
      <c r="M13" s="1228"/>
      <c r="N13" s="1228"/>
      <c r="O13" s="1228"/>
      <c r="P13" s="1228"/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  <c r="AA13" s="1228"/>
      <c r="AB13" s="1228"/>
      <c r="AC13" s="1228"/>
      <c r="AD13" s="1228"/>
      <c r="AE13" s="1228"/>
      <c r="AF13" s="1228"/>
      <c r="AG13" s="1228"/>
      <c r="AH13" s="1228"/>
      <c r="AI13" s="1228"/>
      <c r="AJ13" s="1228"/>
      <c r="AK13" s="1228"/>
      <c r="AL13" s="1228"/>
      <c r="AM13" s="1228"/>
      <c r="AN13" s="1228"/>
      <c r="AO13" s="1228"/>
      <c r="AP13" s="1228"/>
      <c r="AQ13" s="1228"/>
      <c r="AR13" s="1228"/>
      <c r="AS13" s="87"/>
      <c r="AT13" s="87"/>
      <c r="AU13" s="87"/>
      <c r="AV13" s="87"/>
      <c r="AW13" s="87"/>
      <c r="AX13" s="87"/>
      <c r="AY13" s="87"/>
      <c r="AZ13" s="87"/>
      <c r="BA13" s="87"/>
      <c r="BB13" s="56"/>
    </row>
    <row r="14" spans="1:54" s="3" customFormat="1" ht="18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8"/>
      <c r="AT14" s="91"/>
      <c r="AU14" s="91"/>
      <c r="AV14" s="91"/>
      <c r="AW14" s="91"/>
      <c r="AX14" s="91"/>
      <c r="AY14" s="91"/>
      <c r="AZ14" s="91"/>
      <c r="BA14" s="91"/>
      <c r="BB14" s="56"/>
    </row>
    <row r="15" spans="1:53" s="3" customFormat="1" ht="20.25">
      <c r="A15" s="1153" t="s">
        <v>82</v>
      </c>
      <c r="B15" s="1153"/>
      <c r="C15" s="1153"/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153"/>
      <c r="AM15" s="1153"/>
      <c r="AN15" s="1153"/>
      <c r="AO15" s="1153"/>
      <c r="AP15" s="1153"/>
      <c r="AQ15" s="1153"/>
      <c r="AR15" s="1153"/>
      <c r="AS15" s="1153"/>
      <c r="AT15" s="1153"/>
      <c r="AU15" s="1153"/>
      <c r="AV15" s="1153"/>
      <c r="AW15" s="1153"/>
      <c r="AX15" s="1153"/>
      <c r="AY15" s="1153"/>
      <c r="AZ15" s="1153"/>
      <c r="BA15" s="1153"/>
    </row>
    <row r="16" spans="1:53" ht="11.25" customHeight="1" thickBo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94"/>
      <c r="S16" s="94"/>
      <c r="T16" s="94"/>
      <c r="U16" s="94"/>
      <c r="V16" s="94"/>
      <c r="W16" s="93"/>
      <c r="X16" s="93"/>
      <c r="Y16" s="93"/>
      <c r="Z16" s="93"/>
      <c r="AA16" s="93"/>
      <c r="AB16" s="93"/>
      <c r="AC16" s="93"/>
      <c r="AD16" s="93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5"/>
      <c r="AR16" s="95"/>
      <c r="AS16" s="95"/>
      <c r="AT16" s="93"/>
      <c r="AU16" s="93"/>
      <c r="AV16" s="93"/>
      <c r="AW16" s="93"/>
      <c r="AX16" s="93"/>
      <c r="AY16" s="93"/>
      <c r="AZ16" s="93"/>
      <c r="BA16" s="93"/>
    </row>
    <row r="17" spans="1:53" ht="19.5" customHeight="1" thickBot="1">
      <c r="A17" s="1186" t="s">
        <v>12</v>
      </c>
      <c r="B17" s="1159" t="s">
        <v>0</v>
      </c>
      <c r="C17" s="1160"/>
      <c r="D17" s="1160"/>
      <c r="E17" s="1161"/>
      <c r="F17" s="1159" t="s">
        <v>1</v>
      </c>
      <c r="G17" s="1160"/>
      <c r="H17" s="1160"/>
      <c r="I17" s="1161"/>
      <c r="J17" s="1159" t="s">
        <v>2</v>
      </c>
      <c r="K17" s="1160"/>
      <c r="L17" s="1160"/>
      <c r="M17" s="1161"/>
      <c r="N17" s="1188" t="s">
        <v>3</v>
      </c>
      <c r="O17" s="1189"/>
      <c r="P17" s="1189"/>
      <c r="Q17" s="1189"/>
      <c r="R17" s="1190"/>
      <c r="S17" s="1188" t="s">
        <v>4</v>
      </c>
      <c r="T17" s="1189"/>
      <c r="U17" s="1189"/>
      <c r="V17" s="1189"/>
      <c r="W17" s="1190"/>
      <c r="X17" s="1188" t="s">
        <v>5</v>
      </c>
      <c r="Y17" s="1189"/>
      <c r="Z17" s="1189"/>
      <c r="AA17" s="1190"/>
      <c r="AB17" s="1188" t="s">
        <v>6</v>
      </c>
      <c r="AC17" s="1189"/>
      <c r="AD17" s="1189"/>
      <c r="AE17" s="1190"/>
      <c r="AF17" s="1188" t="s">
        <v>7</v>
      </c>
      <c r="AG17" s="1189"/>
      <c r="AH17" s="1189"/>
      <c r="AI17" s="1189"/>
      <c r="AJ17" s="1188" t="s">
        <v>8</v>
      </c>
      <c r="AK17" s="1189"/>
      <c r="AL17" s="1189"/>
      <c r="AM17" s="1189"/>
      <c r="AN17" s="1190"/>
      <c r="AO17" s="1188" t="s">
        <v>9</v>
      </c>
      <c r="AP17" s="1189"/>
      <c r="AQ17" s="1189"/>
      <c r="AR17" s="1190"/>
      <c r="AS17" s="1227" t="s">
        <v>10</v>
      </c>
      <c r="AT17" s="1160"/>
      <c r="AU17" s="1160"/>
      <c r="AV17" s="1161"/>
      <c r="AW17" s="1189" t="s">
        <v>11</v>
      </c>
      <c r="AX17" s="1189"/>
      <c r="AY17" s="1189"/>
      <c r="AZ17" s="1189"/>
      <c r="BA17" s="1190"/>
    </row>
    <row r="18" spans="1:53" ht="19.5" customHeight="1" thickBot="1">
      <c r="A18" s="1187"/>
      <c r="B18" s="96">
        <v>1</v>
      </c>
      <c r="C18" s="97">
        <v>2</v>
      </c>
      <c r="D18" s="97">
        <v>3</v>
      </c>
      <c r="E18" s="98">
        <v>4</v>
      </c>
      <c r="F18" s="96">
        <v>5</v>
      </c>
      <c r="G18" s="97">
        <v>6</v>
      </c>
      <c r="H18" s="97">
        <v>7</v>
      </c>
      <c r="I18" s="98">
        <v>8</v>
      </c>
      <c r="J18" s="96">
        <v>9</v>
      </c>
      <c r="K18" s="97">
        <v>10</v>
      </c>
      <c r="L18" s="97">
        <v>11</v>
      </c>
      <c r="M18" s="98">
        <v>12</v>
      </c>
      <c r="N18" s="96">
        <v>13</v>
      </c>
      <c r="O18" s="97">
        <v>14</v>
      </c>
      <c r="P18" s="97">
        <v>15</v>
      </c>
      <c r="Q18" s="97">
        <v>16</v>
      </c>
      <c r="R18" s="98">
        <v>17</v>
      </c>
      <c r="S18" s="96">
        <v>18</v>
      </c>
      <c r="T18" s="97">
        <v>19</v>
      </c>
      <c r="U18" s="97">
        <v>20</v>
      </c>
      <c r="V18" s="97">
        <v>21</v>
      </c>
      <c r="W18" s="99">
        <v>22</v>
      </c>
      <c r="X18" s="96">
        <v>23</v>
      </c>
      <c r="Y18" s="97">
        <v>24</v>
      </c>
      <c r="Z18" s="97">
        <v>25</v>
      </c>
      <c r="AA18" s="98">
        <v>26</v>
      </c>
      <c r="AB18" s="96">
        <v>27</v>
      </c>
      <c r="AC18" s="97">
        <v>28</v>
      </c>
      <c r="AD18" s="97">
        <v>29</v>
      </c>
      <c r="AE18" s="98">
        <v>30</v>
      </c>
      <c r="AF18" s="96">
        <v>31</v>
      </c>
      <c r="AG18" s="97">
        <v>32</v>
      </c>
      <c r="AH18" s="97">
        <v>33</v>
      </c>
      <c r="AI18" s="98">
        <v>34</v>
      </c>
      <c r="AJ18" s="96">
        <v>35</v>
      </c>
      <c r="AK18" s="97">
        <v>36</v>
      </c>
      <c r="AL18" s="97">
        <v>37</v>
      </c>
      <c r="AM18" s="97">
        <v>38</v>
      </c>
      <c r="AN18" s="98">
        <v>39</v>
      </c>
      <c r="AO18" s="100">
        <v>40</v>
      </c>
      <c r="AP18" s="97">
        <v>41</v>
      </c>
      <c r="AQ18" s="97">
        <v>42</v>
      </c>
      <c r="AR18" s="98">
        <v>43</v>
      </c>
      <c r="AS18" s="100">
        <v>44</v>
      </c>
      <c r="AT18" s="97">
        <v>45</v>
      </c>
      <c r="AU18" s="97">
        <v>46</v>
      </c>
      <c r="AV18" s="98">
        <v>47</v>
      </c>
      <c r="AW18" s="100">
        <v>48</v>
      </c>
      <c r="AX18" s="97">
        <v>49</v>
      </c>
      <c r="AY18" s="97">
        <v>50</v>
      </c>
      <c r="AZ18" s="97">
        <v>51</v>
      </c>
      <c r="BA18" s="98">
        <v>52</v>
      </c>
    </row>
    <row r="19" spans="1:53" ht="19.5" customHeight="1" thickBot="1">
      <c r="A19" s="101">
        <v>1</v>
      </c>
      <c r="B19" s="102" t="s">
        <v>30</v>
      </c>
      <c r="C19" s="103"/>
      <c r="D19" s="103"/>
      <c r="E19" s="104"/>
      <c r="F19" s="105"/>
      <c r="G19" s="103"/>
      <c r="H19" s="103"/>
      <c r="I19" s="106"/>
      <c r="J19" s="102"/>
      <c r="K19" s="103"/>
      <c r="L19" s="103"/>
      <c r="M19" s="104"/>
      <c r="N19" s="105"/>
      <c r="O19" s="103"/>
      <c r="P19" s="103"/>
      <c r="Q19" s="103" t="s">
        <v>18</v>
      </c>
      <c r="R19" s="106" t="s">
        <v>30</v>
      </c>
      <c r="S19" s="102" t="s">
        <v>76</v>
      </c>
      <c r="T19" s="102" t="s">
        <v>76</v>
      </c>
      <c r="U19" s="103"/>
      <c r="V19" s="107"/>
      <c r="W19" s="108"/>
      <c r="X19" s="109"/>
      <c r="Y19" s="107"/>
      <c r="Z19" s="107"/>
      <c r="AA19" s="110"/>
      <c r="AB19" s="109"/>
      <c r="AC19" s="107"/>
      <c r="AD19" s="107"/>
      <c r="AE19" s="110"/>
      <c r="AF19" s="111"/>
      <c r="AG19" s="107"/>
      <c r="AH19" s="107"/>
      <c r="AI19" s="108"/>
      <c r="AJ19" s="109"/>
      <c r="AK19" s="107"/>
      <c r="AL19" s="107"/>
      <c r="AM19" s="107"/>
      <c r="AN19" s="110"/>
      <c r="AO19" s="111"/>
      <c r="AP19" s="107"/>
      <c r="AQ19" s="107" t="s">
        <v>18</v>
      </c>
      <c r="AR19" s="108" t="s">
        <v>76</v>
      </c>
      <c r="AS19" s="109" t="s">
        <v>76</v>
      </c>
      <c r="AT19" s="107" t="s">
        <v>76</v>
      </c>
      <c r="AU19" s="107" t="s">
        <v>76</v>
      </c>
      <c r="AV19" s="108" t="s">
        <v>76</v>
      </c>
      <c r="AW19" s="109" t="s">
        <v>76</v>
      </c>
      <c r="AX19" s="107" t="s">
        <v>76</v>
      </c>
      <c r="AY19" s="107" t="s">
        <v>76</v>
      </c>
      <c r="AZ19" s="107" t="s">
        <v>76</v>
      </c>
      <c r="BA19" s="110" t="s">
        <v>76</v>
      </c>
    </row>
    <row r="20" spans="1:53" ht="19.5" customHeight="1" thickBot="1">
      <c r="A20" s="112">
        <v>2</v>
      </c>
      <c r="B20" s="113" t="s">
        <v>20</v>
      </c>
      <c r="C20" s="114" t="s">
        <v>20</v>
      </c>
      <c r="D20" s="114" t="s">
        <v>20</v>
      </c>
      <c r="E20" s="115" t="s">
        <v>13</v>
      </c>
      <c r="F20" s="116" t="s">
        <v>13</v>
      </c>
      <c r="G20" s="114" t="s">
        <v>13</v>
      </c>
      <c r="H20" s="114" t="s">
        <v>13</v>
      </c>
      <c r="I20" s="117" t="s">
        <v>13</v>
      </c>
      <c r="J20" s="113" t="s">
        <v>13</v>
      </c>
      <c r="K20" s="114" t="s">
        <v>13</v>
      </c>
      <c r="L20" s="114" t="s">
        <v>13</v>
      </c>
      <c r="M20" s="115" t="s">
        <v>13</v>
      </c>
      <c r="N20" s="116" t="s">
        <v>13</v>
      </c>
      <c r="O20" s="114" t="s">
        <v>13</v>
      </c>
      <c r="P20" s="114" t="s">
        <v>13</v>
      </c>
      <c r="Q20" s="114" t="s">
        <v>13</v>
      </c>
      <c r="R20" s="117" t="s">
        <v>13</v>
      </c>
      <c r="S20" s="113" t="s">
        <v>13</v>
      </c>
      <c r="T20" s="114" t="s">
        <v>39</v>
      </c>
      <c r="U20" s="117" t="s">
        <v>39</v>
      </c>
      <c r="V20" s="1224"/>
      <c r="W20" s="1225"/>
      <c r="X20" s="1225"/>
      <c r="Y20" s="1225"/>
      <c r="Z20" s="1225"/>
      <c r="AA20" s="1225"/>
      <c r="AB20" s="1225"/>
      <c r="AC20" s="1225"/>
      <c r="AD20" s="1225"/>
      <c r="AE20" s="1225"/>
      <c r="AF20" s="1225"/>
      <c r="AG20" s="1225"/>
      <c r="AH20" s="1225"/>
      <c r="AI20" s="1225"/>
      <c r="AJ20" s="1225"/>
      <c r="AK20" s="1225"/>
      <c r="AL20" s="1225"/>
      <c r="AM20" s="1225"/>
      <c r="AN20" s="1225"/>
      <c r="AO20" s="1225"/>
      <c r="AP20" s="1225"/>
      <c r="AQ20" s="1225"/>
      <c r="AR20" s="1225"/>
      <c r="AS20" s="1225"/>
      <c r="AT20" s="1225"/>
      <c r="AU20" s="1225"/>
      <c r="AV20" s="1225"/>
      <c r="AW20" s="1225"/>
      <c r="AX20" s="1225"/>
      <c r="AY20" s="1225"/>
      <c r="AZ20" s="1225"/>
      <c r="BA20" s="1226"/>
    </row>
    <row r="21" spans="1:53" ht="12" customHeight="1">
      <c r="A21" s="92"/>
      <c r="B21" s="118"/>
      <c r="C21" s="118"/>
      <c r="D21" s="118"/>
      <c r="E21" s="118"/>
      <c r="F21" s="119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19"/>
      <c r="W21" s="93"/>
      <c r="X21" s="118"/>
      <c r="Y21" s="118"/>
      <c r="Z21" s="118"/>
      <c r="AA21" s="118"/>
      <c r="AB21" s="118"/>
      <c r="AC21" s="93"/>
      <c r="AD21" s="93"/>
      <c r="AE21" s="93"/>
      <c r="AF21" s="120"/>
      <c r="AG21" s="93"/>
      <c r="AH21" s="93"/>
      <c r="AI21" s="93"/>
      <c r="AJ21" s="93"/>
      <c r="AK21" s="93"/>
      <c r="AL21" s="93"/>
      <c r="AM21" s="93"/>
      <c r="AN21" s="118"/>
      <c r="AO21" s="93"/>
      <c r="AP21" s="93"/>
      <c r="AQ21" s="93"/>
      <c r="AR21" s="93"/>
      <c r="AS21" s="118"/>
      <c r="AT21" s="121"/>
      <c r="AU21" s="122"/>
      <c r="AV21" s="122"/>
      <c r="AW21" s="121"/>
      <c r="AX21" s="118"/>
      <c r="AY21" s="118"/>
      <c r="AZ21" s="118"/>
      <c r="BA21" s="121"/>
    </row>
    <row r="22" spans="1:53" ht="21.75" customHeight="1">
      <c r="A22" s="1220" t="s">
        <v>199</v>
      </c>
      <c r="B22" s="1220"/>
      <c r="C22" s="1220"/>
      <c r="D22" s="1220"/>
      <c r="E22" s="1220"/>
      <c r="F22" s="1220"/>
      <c r="G22" s="1220"/>
      <c r="H22" s="1220"/>
      <c r="I22" s="1220"/>
      <c r="J22" s="1220"/>
      <c r="K22" s="1220"/>
      <c r="L22" s="1220"/>
      <c r="M22" s="1220"/>
      <c r="N22" s="1220"/>
      <c r="O22" s="1220"/>
      <c r="P22" s="1220"/>
      <c r="Q22" s="1220"/>
      <c r="R22" s="1220"/>
      <c r="S22" s="1220"/>
      <c r="T22" s="1220"/>
      <c r="U22" s="1220"/>
      <c r="V22" s="1220"/>
      <c r="W22" s="1220"/>
      <c r="X22" s="1220"/>
      <c r="Y22" s="1220"/>
      <c r="Z22" s="1220"/>
      <c r="AA22" s="1220"/>
      <c r="AB22" s="1220"/>
      <c r="AC22" s="1220"/>
      <c r="AD22" s="1220"/>
      <c r="AE22" s="1220"/>
      <c r="AF22" s="1220"/>
      <c r="AG22" s="1220"/>
      <c r="AH22" s="1220"/>
      <c r="AI22" s="1220"/>
      <c r="AJ22" s="1220"/>
      <c r="AK22" s="1220"/>
      <c r="AL22" s="1220"/>
      <c r="AM22" s="1220"/>
      <c r="AN22" s="1220"/>
      <c r="AO22" s="1220"/>
      <c r="AP22" s="1220"/>
      <c r="AQ22" s="1220"/>
      <c r="AR22" s="1220"/>
      <c r="AS22" s="1220"/>
      <c r="AT22" s="1220"/>
      <c r="AU22" s="1220"/>
      <c r="AV22" s="1220"/>
      <c r="AW22" s="1220"/>
      <c r="AX22" s="1220"/>
      <c r="AY22" s="1220"/>
      <c r="AZ22" s="1220"/>
      <c r="BA22" s="1220"/>
    </row>
    <row r="23" spans="1:53" ht="19.5" customHeight="1">
      <c r="A23" s="79"/>
      <c r="B23" s="79"/>
      <c r="C23" s="79"/>
      <c r="D23" s="79"/>
      <c r="E23" s="79"/>
      <c r="F23" s="123"/>
      <c r="G23" s="123"/>
      <c r="H23" s="123"/>
      <c r="I23" s="123"/>
      <c r="J23" s="123"/>
      <c r="K23" s="79"/>
      <c r="L23" s="79"/>
      <c r="M23" s="124"/>
      <c r="N23" s="124"/>
      <c r="O23" s="124"/>
      <c r="P23" s="124"/>
      <c r="Q23" s="124"/>
      <c r="R23" s="79"/>
      <c r="S23" s="89"/>
      <c r="T23" s="89"/>
      <c r="U23" s="124"/>
      <c r="V23" s="124"/>
      <c r="W23" s="124"/>
      <c r="X23" s="124"/>
      <c r="Y23" s="124"/>
      <c r="Z23" s="124"/>
      <c r="AA23" s="89"/>
      <c r="AB23" s="89"/>
      <c r="AC23" s="125"/>
      <c r="AD23" s="125"/>
      <c r="AE23" s="125"/>
      <c r="AF23" s="125"/>
      <c r="AG23" s="89"/>
      <c r="AH23" s="89"/>
      <c r="AI23" s="124"/>
      <c r="AJ23" s="124"/>
      <c r="AK23" s="124"/>
      <c r="AL23" s="124"/>
      <c r="AM23" s="89"/>
      <c r="AN23" s="89"/>
      <c r="AO23" s="126"/>
      <c r="AP23" s="126"/>
      <c r="AQ23" s="126"/>
      <c r="AR23" s="126"/>
      <c r="AS23" s="89"/>
      <c r="AT23" s="89"/>
      <c r="AU23" s="126"/>
      <c r="AV23" s="126"/>
      <c r="AW23" s="126"/>
      <c r="AX23" s="126"/>
      <c r="AY23" s="126"/>
      <c r="AZ23" s="89"/>
      <c r="BA23" s="89"/>
    </row>
    <row r="24" spans="1:55" ht="19.5" customHeight="1">
      <c r="A24" s="1232" t="s">
        <v>85</v>
      </c>
      <c r="B24" s="1232"/>
      <c r="C24" s="1232"/>
      <c r="D24" s="1232"/>
      <c r="E24" s="1232"/>
      <c r="F24" s="1232"/>
      <c r="G24" s="1232"/>
      <c r="H24" s="1232"/>
      <c r="I24" s="1232"/>
      <c r="J24" s="1232"/>
      <c r="K24" s="1232"/>
      <c r="L24" s="1232"/>
      <c r="M24" s="1232"/>
      <c r="N24" s="1232"/>
      <c r="O24" s="1232"/>
      <c r="P24" s="1232"/>
      <c r="Q24" s="1232"/>
      <c r="R24" s="1232"/>
      <c r="S24" s="1232"/>
      <c r="T24" s="1232"/>
      <c r="U24" s="1232"/>
      <c r="V24" s="1232"/>
      <c r="W24" s="1232"/>
      <c r="X24" s="1232"/>
      <c r="Y24" s="1232"/>
      <c r="Z24" s="127"/>
      <c r="AA24" s="1233" t="s">
        <v>83</v>
      </c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7"/>
      <c r="AM24" s="1167" t="s">
        <v>84</v>
      </c>
      <c r="AN24" s="1167"/>
      <c r="AO24" s="1167"/>
      <c r="AP24" s="1167"/>
      <c r="AQ24" s="1167"/>
      <c r="AR24" s="1167"/>
      <c r="AS24" s="1167"/>
      <c r="AT24" s="1167"/>
      <c r="AU24" s="1167"/>
      <c r="AV24" s="1167"/>
      <c r="AW24" s="1167"/>
      <c r="AX24" s="1167"/>
      <c r="AY24" s="1167"/>
      <c r="AZ24" s="1167"/>
      <c r="BA24" s="1167"/>
      <c r="BB24" s="60"/>
      <c r="BC24" s="60"/>
    </row>
    <row r="25" spans="1:53" ht="19.5" customHeight="1" thickBo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89"/>
    </row>
    <row r="26" spans="1:53" ht="19.5" customHeight="1" thickBot="1">
      <c r="A26" s="1235" t="s">
        <v>12</v>
      </c>
      <c r="B26" s="1156"/>
      <c r="C26" s="1154" t="s">
        <v>14</v>
      </c>
      <c r="D26" s="1155"/>
      <c r="E26" s="1155"/>
      <c r="F26" s="1156"/>
      <c r="G26" s="1103" t="s">
        <v>217</v>
      </c>
      <c r="H26" s="1103"/>
      <c r="I26" s="1103" t="s">
        <v>328</v>
      </c>
      <c r="J26" s="1110"/>
      <c r="K26" s="1234" t="s">
        <v>19</v>
      </c>
      <c r="L26" s="1155"/>
      <c r="M26" s="1156"/>
      <c r="N26" s="1158" t="s">
        <v>66</v>
      </c>
      <c r="O26" s="1155"/>
      <c r="P26" s="1156"/>
      <c r="Q26" s="1158" t="s">
        <v>67</v>
      </c>
      <c r="R26" s="1169"/>
      <c r="S26" s="1170"/>
      <c r="T26" s="1158" t="s">
        <v>16</v>
      </c>
      <c r="U26" s="1155"/>
      <c r="V26" s="1156"/>
      <c r="W26" s="1158" t="s">
        <v>47</v>
      </c>
      <c r="X26" s="1155"/>
      <c r="Y26" s="1168"/>
      <c r="Z26" s="130"/>
      <c r="AA26" s="1176" t="s">
        <v>68</v>
      </c>
      <c r="AB26" s="1177"/>
      <c r="AC26" s="1177"/>
      <c r="AD26" s="1177"/>
      <c r="AE26" s="1177"/>
      <c r="AF26" s="1162" t="s">
        <v>218</v>
      </c>
      <c r="AG26" s="1180"/>
      <c r="AH26" s="1180"/>
      <c r="AI26" s="1162" t="s">
        <v>48</v>
      </c>
      <c r="AJ26" s="1163"/>
      <c r="AK26" s="1164"/>
      <c r="AL26" s="131"/>
      <c r="AM26" s="1209" t="s">
        <v>49</v>
      </c>
      <c r="AN26" s="1210"/>
      <c r="AO26" s="1211"/>
      <c r="AP26" s="1127" t="s">
        <v>50</v>
      </c>
      <c r="AQ26" s="1128"/>
      <c r="AR26" s="1128"/>
      <c r="AS26" s="1128"/>
      <c r="AT26" s="1128"/>
      <c r="AU26" s="1128"/>
      <c r="AV26" s="1128"/>
      <c r="AW26" s="1229"/>
      <c r="AX26" s="1127" t="s">
        <v>218</v>
      </c>
      <c r="AY26" s="1128"/>
      <c r="AZ26" s="1128"/>
      <c r="BA26" s="1129"/>
    </row>
    <row r="27" spans="1:53" ht="19.5" customHeight="1" thickBot="1">
      <c r="A27" s="1236"/>
      <c r="B27" s="1156"/>
      <c r="C27" s="1157"/>
      <c r="D27" s="1155"/>
      <c r="E27" s="1155"/>
      <c r="F27" s="1156"/>
      <c r="G27" s="1103"/>
      <c r="H27" s="1103"/>
      <c r="I27" s="1110"/>
      <c r="J27" s="1110"/>
      <c r="K27" s="1155"/>
      <c r="L27" s="1155"/>
      <c r="M27" s="1156"/>
      <c r="N27" s="1157"/>
      <c r="O27" s="1155"/>
      <c r="P27" s="1156"/>
      <c r="Q27" s="1171"/>
      <c r="R27" s="1169"/>
      <c r="S27" s="1170"/>
      <c r="T27" s="1157"/>
      <c r="U27" s="1155"/>
      <c r="V27" s="1156"/>
      <c r="W27" s="1157"/>
      <c r="X27" s="1155"/>
      <c r="Y27" s="1168"/>
      <c r="Z27" s="130"/>
      <c r="AA27" s="1178"/>
      <c r="AB27" s="1179"/>
      <c r="AC27" s="1179"/>
      <c r="AD27" s="1179"/>
      <c r="AE27" s="1179"/>
      <c r="AF27" s="1181"/>
      <c r="AG27" s="1181"/>
      <c r="AH27" s="1181"/>
      <c r="AI27" s="1165"/>
      <c r="AJ27" s="1165"/>
      <c r="AK27" s="1166"/>
      <c r="AL27" s="132"/>
      <c r="AM27" s="1212"/>
      <c r="AN27" s="1213"/>
      <c r="AO27" s="1214"/>
      <c r="AP27" s="1130"/>
      <c r="AQ27" s="1131"/>
      <c r="AR27" s="1131"/>
      <c r="AS27" s="1131"/>
      <c r="AT27" s="1131"/>
      <c r="AU27" s="1131"/>
      <c r="AV27" s="1131"/>
      <c r="AW27" s="1230"/>
      <c r="AX27" s="1130"/>
      <c r="AY27" s="1131"/>
      <c r="AZ27" s="1131"/>
      <c r="BA27" s="1132"/>
    </row>
    <row r="28" spans="1:53" ht="37.5" customHeight="1" thickBot="1">
      <c r="A28" s="1236"/>
      <c r="B28" s="1156"/>
      <c r="C28" s="1157"/>
      <c r="D28" s="1155"/>
      <c r="E28" s="1155"/>
      <c r="F28" s="1156"/>
      <c r="G28" s="1103"/>
      <c r="H28" s="1103"/>
      <c r="I28" s="1110"/>
      <c r="J28" s="1110"/>
      <c r="K28" s="1155"/>
      <c r="L28" s="1155"/>
      <c r="M28" s="1156"/>
      <c r="N28" s="1157"/>
      <c r="O28" s="1155"/>
      <c r="P28" s="1156"/>
      <c r="Q28" s="1171"/>
      <c r="R28" s="1169"/>
      <c r="S28" s="1170"/>
      <c r="T28" s="1157"/>
      <c r="U28" s="1155"/>
      <c r="V28" s="1156"/>
      <c r="W28" s="1157"/>
      <c r="X28" s="1155"/>
      <c r="Y28" s="1168"/>
      <c r="Z28" s="130"/>
      <c r="AA28" s="1172" t="s">
        <v>51</v>
      </c>
      <c r="AB28" s="1173"/>
      <c r="AC28" s="1173"/>
      <c r="AD28" s="1173"/>
      <c r="AE28" s="1173"/>
      <c r="AF28" s="1221">
        <v>3</v>
      </c>
      <c r="AG28" s="1221"/>
      <c r="AH28" s="1221"/>
      <c r="AI28" s="1221">
        <v>3</v>
      </c>
      <c r="AJ28" s="1221"/>
      <c r="AK28" s="1222"/>
      <c r="AL28" s="132"/>
      <c r="AM28" s="1212"/>
      <c r="AN28" s="1213"/>
      <c r="AO28" s="1214"/>
      <c r="AP28" s="1130"/>
      <c r="AQ28" s="1131"/>
      <c r="AR28" s="1131"/>
      <c r="AS28" s="1131"/>
      <c r="AT28" s="1131"/>
      <c r="AU28" s="1131"/>
      <c r="AV28" s="1131"/>
      <c r="AW28" s="1230"/>
      <c r="AX28" s="1130"/>
      <c r="AY28" s="1131"/>
      <c r="AZ28" s="1131"/>
      <c r="BA28" s="1132"/>
    </row>
    <row r="29" spans="1:53" ht="23.25" customHeight="1" thickBot="1">
      <c r="A29" s="1120">
        <v>1</v>
      </c>
      <c r="B29" s="1105"/>
      <c r="C29" s="1117">
        <v>36</v>
      </c>
      <c r="D29" s="1104"/>
      <c r="E29" s="1104"/>
      <c r="F29" s="1105"/>
      <c r="G29" s="1121">
        <v>2</v>
      </c>
      <c r="H29" s="1122"/>
      <c r="I29" s="1111">
        <v>2</v>
      </c>
      <c r="J29" s="1111"/>
      <c r="K29" s="1104"/>
      <c r="L29" s="1104"/>
      <c r="M29" s="1105"/>
      <c r="N29" s="1117"/>
      <c r="O29" s="1104"/>
      <c r="P29" s="1105"/>
      <c r="Q29" s="1114"/>
      <c r="R29" s="1115"/>
      <c r="S29" s="1116"/>
      <c r="T29" s="1117">
        <v>12</v>
      </c>
      <c r="U29" s="1118"/>
      <c r="V29" s="1119"/>
      <c r="W29" s="1117">
        <f>C29+G29+N29+Q29+T29+I29</f>
        <v>52</v>
      </c>
      <c r="X29" s="1118"/>
      <c r="Y29" s="1182"/>
      <c r="Z29" s="130"/>
      <c r="AA29" s="1174"/>
      <c r="AB29" s="1175"/>
      <c r="AC29" s="1175"/>
      <c r="AD29" s="1175"/>
      <c r="AE29" s="1175"/>
      <c r="AF29" s="1111"/>
      <c r="AG29" s="1111"/>
      <c r="AH29" s="1111"/>
      <c r="AI29" s="1111"/>
      <c r="AJ29" s="1111"/>
      <c r="AK29" s="1223"/>
      <c r="AL29" s="132"/>
      <c r="AM29" s="1215"/>
      <c r="AN29" s="1216"/>
      <c r="AO29" s="1217"/>
      <c r="AP29" s="1133"/>
      <c r="AQ29" s="1134"/>
      <c r="AR29" s="1134"/>
      <c r="AS29" s="1134"/>
      <c r="AT29" s="1134"/>
      <c r="AU29" s="1134"/>
      <c r="AV29" s="1134"/>
      <c r="AW29" s="1231"/>
      <c r="AX29" s="1133"/>
      <c r="AY29" s="1134"/>
      <c r="AZ29" s="1134"/>
      <c r="BA29" s="1135"/>
    </row>
    <row r="30" spans="1:53" ht="21" customHeight="1">
      <c r="A30" s="1198">
        <v>2</v>
      </c>
      <c r="B30" s="1110"/>
      <c r="C30" s="1112"/>
      <c r="D30" s="1110"/>
      <c r="E30" s="1110"/>
      <c r="F30" s="1110"/>
      <c r="G30" s="1123"/>
      <c r="H30" s="1124"/>
      <c r="I30" s="1110"/>
      <c r="J30" s="1110"/>
      <c r="K30" s="1106">
        <v>3</v>
      </c>
      <c r="L30" s="1106"/>
      <c r="M30" s="1107"/>
      <c r="N30" s="1112">
        <v>15</v>
      </c>
      <c r="O30" s="1110"/>
      <c r="P30" s="1110"/>
      <c r="Q30" s="1150">
        <v>2</v>
      </c>
      <c r="R30" s="1151"/>
      <c r="S30" s="1151"/>
      <c r="T30" s="1112"/>
      <c r="U30" s="1110"/>
      <c r="V30" s="1110"/>
      <c r="W30" s="1112">
        <v>20</v>
      </c>
      <c r="X30" s="1110"/>
      <c r="Y30" s="1113"/>
      <c r="Z30" s="130"/>
      <c r="AA30" s="1202" t="s">
        <v>165</v>
      </c>
      <c r="AB30" s="1203"/>
      <c r="AC30" s="1203"/>
      <c r="AD30" s="1203"/>
      <c r="AE30" s="1203"/>
      <c r="AF30" s="1206">
        <v>3</v>
      </c>
      <c r="AG30" s="1207"/>
      <c r="AH30" s="1208"/>
      <c r="AI30" s="1195">
        <v>15</v>
      </c>
      <c r="AJ30" s="1195"/>
      <c r="AK30" s="1196"/>
      <c r="AL30" s="138"/>
      <c r="AM30" s="1144" t="s">
        <v>166</v>
      </c>
      <c r="AN30" s="1145"/>
      <c r="AO30" s="1146"/>
      <c r="AP30" s="1136" t="s">
        <v>167</v>
      </c>
      <c r="AQ30" s="1137"/>
      <c r="AR30" s="1137"/>
      <c r="AS30" s="1137"/>
      <c r="AT30" s="1137"/>
      <c r="AU30" s="1137"/>
      <c r="AV30" s="1137"/>
      <c r="AW30" s="1138"/>
      <c r="AX30" s="1136">
        <v>3</v>
      </c>
      <c r="AY30" s="1137"/>
      <c r="AZ30" s="1137"/>
      <c r="BA30" s="1142"/>
    </row>
    <row r="31" spans="1:53" ht="31.5" customHeight="1" thickBot="1">
      <c r="A31" s="1197" t="s">
        <v>24</v>
      </c>
      <c r="B31" s="1194"/>
      <c r="C31" s="1192">
        <f>C29+C30</f>
        <v>36</v>
      </c>
      <c r="D31" s="1193"/>
      <c r="E31" s="1193"/>
      <c r="F31" s="1194"/>
      <c r="G31" s="1123">
        <v>2</v>
      </c>
      <c r="H31" s="1124"/>
      <c r="I31" s="1112">
        <v>2</v>
      </c>
      <c r="J31" s="1112"/>
      <c r="K31" s="1108">
        <v>3</v>
      </c>
      <c r="L31" s="1108"/>
      <c r="M31" s="1109"/>
      <c r="N31" s="1183">
        <f>N29+N30</f>
        <v>15</v>
      </c>
      <c r="O31" s="1184"/>
      <c r="P31" s="1201"/>
      <c r="Q31" s="1183">
        <f>Q29+Q30</f>
        <v>2</v>
      </c>
      <c r="R31" s="1184"/>
      <c r="S31" s="1201"/>
      <c r="T31" s="1192">
        <f>T29+T30</f>
        <v>12</v>
      </c>
      <c r="U31" s="1193"/>
      <c r="V31" s="1194"/>
      <c r="W31" s="1183">
        <f>W29+W30</f>
        <v>72</v>
      </c>
      <c r="X31" s="1184"/>
      <c r="Y31" s="1185"/>
      <c r="Z31" s="139"/>
      <c r="AA31" s="1204"/>
      <c r="AB31" s="1205"/>
      <c r="AC31" s="1205"/>
      <c r="AD31" s="1205"/>
      <c r="AE31" s="1205"/>
      <c r="AF31" s="1183"/>
      <c r="AG31" s="1184"/>
      <c r="AH31" s="1201"/>
      <c r="AI31" s="1184"/>
      <c r="AJ31" s="1184"/>
      <c r="AK31" s="1185"/>
      <c r="AL31" s="123"/>
      <c r="AM31" s="1147"/>
      <c r="AN31" s="1148"/>
      <c r="AO31" s="1149"/>
      <c r="AP31" s="1139"/>
      <c r="AQ31" s="1140"/>
      <c r="AR31" s="1140"/>
      <c r="AS31" s="1140"/>
      <c r="AT31" s="1140"/>
      <c r="AU31" s="1140"/>
      <c r="AV31" s="1140"/>
      <c r="AW31" s="1141"/>
      <c r="AX31" s="1139"/>
      <c r="AY31" s="1140"/>
      <c r="AZ31" s="1140"/>
      <c r="BA31" s="1143"/>
    </row>
    <row r="32" spans="6:53" ht="19.5" customHeight="1">
      <c r="F32" s="42"/>
      <c r="G32" s="42"/>
      <c r="H32" s="42"/>
      <c r="I32" s="42"/>
      <c r="J32" s="42"/>
      <c r="M32" s="55"/>
      <c r="N32" s="55"/>
      <c r="O32" s="55"/>
      <c r="P32" s="55"/>
      <c r="Q32" s="55"/>
      <c r="S32" s="3"/>
      <c r="T32" s="3"/>
      <c r="U32" s="42"/>
      <c r="V32" s="42"/>
      <c r="W32" s="42"/>
      <c r="X32" s="42"/>
      <c r="Y32" s="42"/>
      <c r="Z32" s="42"/>
      <c r="AA32" s="3"/>
      <c r="AB32" s="3"/>
      <c r="AC32" s="27"/>
      <c r="AD32" s="27"/>
      <c r="AE32" s="27"/>
      <c r="AF32" s="27"/>
      <c r="AG32" s="3"/>
      <c r="AH32" s="3"/>
      <c r="AI32" s="42"/>
      <c r="AJ32" s="42"/>
      <c r="AK32" s="42"/>
      <c r="AL32" s="42"/>
      <c r="AM32" s="3"/>
      <c r="AN32" s="3"/>
      <c r="AO32" s="57"/>
      <c r="AP32" s="57"/>
      <c r="AQ32" s="57"/>
      <c r="AR32" s="57"/>
      <c r="AS32" s="3"/>
      <c r="AT32" s="3"/>
      <c r="AU32" s="54"/>
      <c r="AV32" s="54"/>
      <c r="AW32" s="54"/>
      <c r="AX32" s="54"/>
      <c r="AY32" s="54"/>
      <c r="AZ32" s="3"/>
      <c r="BA32" s="3"/>
    </row>
    <row r="33" spans="6:53" ht="19.5" customHeight="1">
      <c r="F33" s="42"/>
      <c r="G33" s="42"/>
      <c r="H33" s="42"/>
      <c r="I33" s="42"/>
      <c r="J33" s="42"/>
      <c r="M33" s="42"/>
      <c r="N33" s="42"/>
      <c r="O33" s="42"/>
      <c r="P33" s="42"/>
      <c r="Q33" s="42"/>
      <c r="R33" s="2"/>
      <c r="S33" s="25"/>
      <c r="T33" s="25"/>
      <c r="U33" s="42"/>
      <c r="V33" s="42"/>
      <c r="W33" s="42"/>
      <c r="X33" s="42"/>
      <c r="Y33" s="42"/>
      <c r="Z33" s="42"/>
      <c r="AA33" s="25"/>
      <c r="AB33" s="25"/>
      <c r="AC33" s="27"/>
      <c r="AD33" s="27"/>
      <c r="AE33" s="27"/>
      <c r="AF33" s="27"/>
      <c r="AG33" s="25"/>
      <c r="AH33" s="25"/>
      <c r="AI33" s="42"/>
      <c r="AJ33" s="42"/>
      <c r="AK33" s="42"/>
      <c r="AL33" s="42"/>
      <c r="AM33" s="25"/>
      <c r="AN33" s="25"/>
      <c r="AO33" s="57"/>
      <c r="AP33" s="57"/>
      <c r="AQ33" s="57"/>
      <c r="AR33" s="57"/>
      <c r="AS33" s="25"/>
      <c r="AT33" s="25"/>
      <c r="AU33" s="57"/>
      <c r="AV33" s="57"/>
      <c r="AW33" s="57"/>
      <c r="AX33" s="57"/>
      <c r="AY33" s="57"/>
      <c r="AZ33" s="3"/>
      <c r="BA33" s="3"/>
    </row>
    <row r="34" spans="6:53" ht="21.75" customHeight="1">
      <c r="F34" s="42"/>
      <c r="G34" s="42"/>
      <c r="H34" s="42"/>
      <c r="I34" s="42"/>
      <c r="J34" s="42"/>
      <c r="M34" s="42"/>
      <c r="N34" s="42"/>
      <c r="O34" s="42"/>
      <c r="P34" s="42"/>
      <c r="Q34" s="42"/>
      <c r="R34" s="2"/>
      <c r="S34" s="25"/>
      <c r="T34" s="25"/>
      <c r="U34" s="42"/>
      <c r="V34" s="42"/>
      <c r="W34" s="42"/>
      <c r="X34" s="42"/>
      <c r="Y34" s="42"/>
      <c r="Z34" s="42"/>
      <c r="AA34" s="25"/>
      <c r="AB34" s="25"/>
      <c r="AC34" s="27"/>
      <c r="AD34" s="27"/>
      <c r="AE34" s="27"/>
      <c r="AF34" s="27"/>
      <c r="AG34" s="25"/>
      <c r="AH34" s="25"/>
      <c r="AI34" s="42"/>
      <c r="AJ34" s="42"/>
      <c r="AK34" s="42"/>
      <c r="AL34" s="42"/>
      <c r="AM34" s="25"/>
      <c r="AN34" s="25"/>
      <c r="AO34" s="57"/>
      <c r="AP34" s="57"/>
      <c r="AQ34" s="57"/>
      <c r="AR34" s="57"/>
      <c r="AS34" s="25"/>
      <c r="AT34" s="25"/>
      <c r="AU34" s="57"/>
      <c r="AV34" s="57"/>
      <c r="AW34" s="57"/>
      <c r="AX34" s="57"/>
      <c r="AY34" s="57"/>
      <c r="AZ34" s="3"/>
      <c r="BA34" s="3"/>
    </row>
    <row r="35" spans="1:53" s="2" customFormat="1" ht="18.75">
      <c r="A35" s="1"/>
      <c r="B35" s="1"/>
      <c r="C35" s="1"/>
      <c r="D35" s="1"/>
      <c r="E35" s="1"/>
      <c r="F35" s="1126"/>
      <c r="G35" s="1126"/>
      <c r="H35" s="1126"/>
      <c r="I35" s="1126"/>
      <c r="J35" s="1126"/>
      <c r="K35" s="1"/>
      <c r="L35" s="1"/>
      <c r="M35" s="1152"/>
      <c r="N35" s="1152"/>
      <c r="O35" s="1152"/>
      <c r="P35" s="1152"/>
      <c r="Q35" s="1152"/>
      <c r="R35" s="58"/>
      <c r="S35" s="59"/>
      <c r="T35" s="59"/>
      <c r="U35" s="1125"/>
      <c r="V35" s="1125"/>
      <c r="W35" s="1125"/>
      <c r="X35" s="1125"/>
      <c r="Y35" s="1125"/>
      <c r="Z35" s="1125"/>
      <c r="AA35" s="59"/>
      <c r="AB35" s="59"/>
      <c r="AC35" s="1125"/>
      <c r="AD35" s="1125"/>
      <c r="AE35" s="1125"/>
      <c r="AF35" s="1125"/>
      <c r="AG35" s="59"/>
      <c r="AH35" s="59"/>
      <c r="AI35" s="1125"/>
      <c r="AJ35" s="1125"/>
      <c r="AK35" s="1125"/>
      <c r="AL35" s="1125"/>
      <c r="AM35" s="59"/>
      <c r="AN35" s="59"/>
      <c r="AO35" s="1125"/>
      <c r="AP35" s="1125"/>
      <c r="AQ35" s="1125"/>
      <c r="AR35" s="1125"/>
      <c r="AS35" s="59"/>
      <c r="AT35" s="59"/>
      <c r="AU35" s="1125"/>
      <c r="AV35" s="1125"/>
      <c r="AW35" s="1125"/>
      <c r="AX35" s="1125"/>
      <c r="AY35" s="1125"/>
      <c r="AZ35" s="3"/>
      <c r="BA35" s="3"/>
    </row>
    <row r="38" ht="18.75" customHeight="1"/>
  </sheetData>
  <sheetProtection/>
  <mergeCells count="85">
    <mergeCell ref="L8:AL8"/>
    <mergeCell ref="L13:AR13"/>
    <mergeCell ref="X17:AA17"/>
    <mergeCell ref="AP26:AW29"/>
    <mergeCell ref="A24:Y24"/>
    <mergeCell ref="C29:F29"/>
    <mergeCell ref="AA24:AK24"/>
    <mergeCell ref="K26:M28"/>
    <mergeCell ref="A26:B28"/>
    <mergeCell ref="AW17:BA17"/>
    <mergeCell ref="L2:AR2"/>
    <mergeCell ref="L3:AR3"/>
    <mergeCell ref="L5:AR5"/>
    <mergeCell ref="A22:BA22"/>
    <mergeCell ref="AF28:AH29"/>
    <mergeCell ref="AI28:AK29"/>
    <mergeCell ref="V20:BA20"/>
    <mergeCell ref="AS17:AV17"/>
    <mergeCell ref="AJ17:AN17"/>
    <mergeCell ref="S17:W17"/>
    <mergeCell ref="AQ6:BA7"/>
    <mergeCell ref="AQ8:BA10"/>
    <mergeCell ref="AF17:AI17"/>
    <mergeCell ref="N17:R17"/>
    <mergeCell ref="J17:M17"/>
    <mergeCell ref="N31:P31"/>
    <mergeCell ref="Q31:S31"/>
    <mergeCell ref="AA30:AE31"/>
    <mergeCell ref="AF30:AH31"/>
    <mergeCell ref="AM26:AO29"/>
    <mergeCell ref="A17:A18"/>
    <mergeCell ref="AB17:AE17"/>
    <mergeCell ref="AQ11:BA11"/>
    <mergeCell ref="T31:V31"/>
    <mergeCell ref="T30:V30"/>
    <mergeCell ref="AI30:AK31"/>
    <mergeCell ref="C31:F31"/>
    <mergeCell ref="AO17:AR17"/>
    <mergeCell ref="A31:B31"/>
    <mergeCell ref="A30:B30"/>
    <mergeCell ref="U35:Z35"/>
    <mergeCell ref="AC35:AF35"/>
    <mergeCell ref="T26:V28"/>
    <mergeCell ref="W26:Y28"/>
    <mergeCell ref="Q26:S28"/>
    <mergeCell ref="AA28:AE29"/>
    <mergeCell ref="AA26:AE27"/>
    <mergeCell ref="AF26:AH27"/>
    <mergeCell ref="W29:Y29"/>
    <mergeCell ref="W31:Y31"/>
    <mergeCell ref="AO35:AR35"/>
    <mergeCell ref="M35:Q35"/>
    <mergeCell ref="A15:BA15"/>
    <mergeCell ref="C26:F28"/>
    <mergeCell ref="N26:P28"/>
    <mergeCell ref="B17:E17"/>
    <mergeCell ref="F17:I17"/>
    <mergeCell ref="AI26:AK27"/>
    <mergeCell ref="AM24:BA24"/>
    <mergeCell ref="AU35:AY35"/>
    <mergeCell ref="AI35:AL35"/>
    <mergeCell ref="N29:P29"/>
    <mergeCell ref="F35:J35"/>
    <mergeCell ref="AX26:BA29"/>
    <mergeCell ref="AP30:AW31"/>
    <mergeCell ref="AX30:BA31"/>
    <mergeCell ref="AM30:AO31"/>
    <mergeCell ref="G31:H31"/>
    <mergeCell ref="C30:F30"/>
    <mergeCell ref="Q30:S30"/>
    <mergeCell ref="W30:Y30"/>
    <mergeCell ref="N30:P30"/>
    <mergeCell ref="Q29:S29"/>
    <mergeCell ref="T29:V29"/>
    <mergeCell ref="A29:B29"/>
    <mergeCell ref="G29:H29"/>
    <mergeCell ref="G30:H30"/>
    <mergeCell ref="G26:H28"/>
    <mergeCell ref="K29:M29"/>
    <mergeCell ref="K30:M30"/>
    <mergeCell ref="K31:M31"/>
    <mergeCell ref="I26:J28"/>
    <mergeCell ref="I29:J29"/>
    <mergeCell ref="I30:J30"/>
    <mergeCell ref="I31:J3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0" r:id="rId1"/>
  <rowBreaks count="1" manualBreakCount="1">
    <brk id="3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1125" t="s">
        <v>42</v>
      </c>
      <c r="C3" s="1125"/>
      <c r="D3" s="1125"/>
      <c r="E3" s="1125"/>
      <c r="F3" s="1125"/>
      <c r="G3" s="1125"/>
      <c r="H3" s="1125"/>
      <c r="I3" s="1125"/>
      <c r="J3" s="1125"/>
    </row>
    <row r="4" spans="2:10" s="3" customFormat="1" ht="37.5">
      <c r="B4" s="51" t="s">
        <v>12</v>
      </c>
      <c r="C4" s="51" t="s">
        <v>14</v>
      </c>
      <c r="D4" s="51" t="s">
        <v>31</v>
      </c>
      <c r="E4" s="6" t="s">
        <v>23</v>
      </c>
      <c r="F4" s="51" t="s">
        <v>19</v>
      </c>
      <c r="G4" s="51" t="s">
        <v>15</v>
      </c>
      <c r="H4" s="51" t="s">
        <v>21</v>
      </c>
      <c r="I4" s="6" t="s">
        <v>24</v>
      </c>
      <c r="J4" s="27"/>
    </row>
    <row r="5" spans="2:11" s="3" customFormat="1" ht="18.75">
      <c r="B5" s="4">
        <v>6</v>
      </c>
      <c r="C5" s="26">
        <v>23</v>
      </c>
      <c r="D5" s="26">
        <v>3</v>
      </c>
      <c r="E5" s="26">
        <v>3</v>
      </c>
      <c r="F5" s="26">
        <v>3</v>
      </c>
      <c r="G5" s="26">
        <v>10</v>
      </c>
      <c r="H5" s="52">
        <v>2</v>
      </c>
      <c r="I5" s="26">
        <v>44</v>
      </c>
      <c r="J5" s="53"/>
      <c r="K5" s="47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1246" t="s">
        <v>43</v>
      </c>
      <c r="C7" s="1247"/>
      <c r="D7" s="1247"/>
      <c r="E7" s="1247"/>
      <c r="F7" s="1247"/>
      <c r="G7" s="1247"/>
      <c r="H7" s="1248"/>
      <c r="I7" s="48"/>
      <c r="J7" s="8"/>
    </row>
    <row r="8" spans="2:11" s="3" customFormat="1" ht="43.5" customHeight="1">
      <c r="B8" s="1241" t="s">
        <v>46</v>
      </c>
      <c r="C8" s="1241"/>
      <c r="D8" s="1241"/>
      <c r="E8" s="1242"/>
      <c r="F8" s="6" t="s">
        <v>25</v>
      </c>
      <c r="G8" s="6" t="s">
        <v>35</v>
      </c>
      <c r="H8" s="27"/>
      <c r="I8" s="49"/>
      <c r="J8" s="27"/>
      <c r="K8" s="25"/>
    </row>
    <row r="9" spans="2:11" s="3" customFormat="1" ht="33.75" customHeight="1">
      <c r="B9" s="1243" t="s">
        <v>37</v>
      </c>
      <c r="C9" s="1244"/>
      <c r="D9" s="1244"/>
      <c r="E9" s="1245"/>
      <c r="F9" s="6">
        <v>2</v>
      </c>
      <c r="G9" s="9">
        <v>18</v>
      </c>
      <c r="H9" s="50"/>
      <c r="I9" s="50"/>
      <c r="J9" s="27"/>
      <c r="K9" s="25"/>
    </row>
    <row r="10" spans="2:11" s="3" customFormat="1" ht="18.75">
      <c r="B10" s="44"/>
      <c r="C10" s="44"/>
      <c r="D10" s="44"/>
      <c r="E10" s="45"/>
      <c r="F10" s="46"/>
      <c r="G10" s="43"/>
      <c r="H10" s="43"/>
      <c r="I10" s="43"/>
      <c r="J10" s="27"/>
      <c r="K10" s="25"/>
    </row>
    <row r="11" spans="2:11" s="3" customFormat="1" ht="18.75">
      <c r="B11" s="1237" t="s">
        <v>44</v>
      </c>
      <c r="C11" s="1238"/>
      <c r="D11" s="1238"/>
      <c r="E11" s="1238"/>
      <c r="F11" s="1238"/>
      <c r="G11" s="1238"/>
      <c r="H11" s="43"/>
      <c r="I11" s="43"/>
      <c r="J11" s="27"/>
      <c r="K11" s="25"/>
    </row>
    <row r="12" spans="2:11" s="3" customFormat="1" ht="18.75">
      <c r="B12" s="1249" t="s">
        <v>45</v>
      </c>
      <c r="C12" s="1250"/>
      <c r="D12" s="1250"/>
      <c r="E12" s="1251"/>
      <c r="F12" s="4" t="s">
        <v>25</v>
      </c>
      <c r="G12" s="4" t="s">
        <v>35</v>
      </c>
      <c r="H12" s="43"/>
      <c r="I12" s="43"/>
      <c r="J12" s="27"/>
      <c r="K12" s="25"/>
    </row>
    <row r="13" spans="2:11" s="3" customFormat="1" ht="17.25" customHeight="1">
      <c r="B13" s="1252" t="s">
        <v>36</v>
      </c>
      <c r="C13" s="1253"/>
      <c r="D13" s="1253"/>
      <c r="E13" s="1254"/>
      <c r="F13" s="9">
        <v>3</v>
      </c>
      <c r="G13" s="9">
        <v>18</v>
      </c>
      <c r="H13" s="30"/>
      <c r="I13" s="30"/>
      <c r="J13" s="27"/>
      <c r="K13" s="25"/>
    </row>
    <row r="14" spans="2:11" s="3" customFormat="1" ht="18.75">
      <c r="B14" s="1239" t="s">
        <v>22</v>
      </c>
      <c r="C14" s="1240"/>
      <c r="D14" s="1240"/>
      <c r="E14" s="1240"/>
      <c r="F14" s="6">
        <v>10</v>
      </c>
      <c r="G14" s="9">
        <v>18</v>
      </c>
      <c r="H14" s="25"/>
      <c r="I14" s="25"/>
      <c r="J14" s="25"/>
      <c r="K14" s="25"/>
    </row>
    <row r="15" spans="3:11" s="3" customFormat="1" ht="18.75">
      <c r="C15" s="31"/>
      <c r="D15" s="31"/>
      <c r="E15" s="31"/>
      <c r="F15" s="31"/>
      <c r="G15" s="7"/>
      <c r="H15" s="7"/>
      <c r="I15" s="7"/>
      <c r="J15" s="25"/>
      <c r="K15" s="8"/>
    </row>
    <row r="16" spans="1:11" s="3" customFormat="1" ht="18.75" customHeight="1">
      <c r="A16" s="42"/>
      <c r="B16" s="31"/>
      <c r="C16" s="31"/>
      <c r="D16" s="31"/>
      <c r="E16" s="31"/>
      <c r="F16" s="31"/>
      <c r="G16" s="7"/>
      <c r="H16" s="7"/>
      <c r="I16" s="7"/>
      <c r="J16" s="25"/>
      <c r="K16" s="27"/>
    </row>
    <row r="17" spans="1:11" ht="33" customHeight="1">
      <c r="A17" s="42"/>
      <c r="B17" s="31"/>
      <c r="C17" s="31"/>
      <c r="D17" s="31"/>
      <c r="E17" s="31"/>
      <c r="F17" s="31"/>
      <c r="G17" s="28"/>
      <c r="H17" s="7"/>
      <c r="I17" s="7"/>
      <c r="J17" s="25"/>
      <c r="K17" s="27"/>
    </row>
    <row r="18" spans="1:11" s="3" customFormat="1" ht="37.5" customHeight="1">
      <c r="A18" s="30"/>
      <c r="B18" s="31"/>
      <c r="C18" s="31"/>
      <c r="D18" s="31"/>
      <c r="E18" s="31"/>
      <c r="F18" s="31"/>
      <c r="G18" s="28"/>
      <c r="H18" s="7"/>
      <c r="I18" s="7"/>
      <c r="J18" s="25"/>
      <c r="K18" s="27"/>
    </row>
    <row r="19" spans="1:11" s="3" customFormat="1" ht="18.75">
      <c r="A19" s="25"/>
      <c r="B19" s="31"/>
      <c r="C19" s="31"/>
      <c r="D19" s="31"/>
      <c r="E19" s="31"/>
      <c r="F19" s="31"/>
      <c r="G19" s="28"/>
      <c r="H19" s="7"/>
      <c r="I19" s="7"/>
      <c r="J19" s="25"/>
      <c r="K19" s="25"/>
    </row>
    <row r="20" spans="1:11" s="3" customFormat="1" ht="18.75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5"/>
    </row>
    <row r="21" spans="1:11" s="3" customFormat="1" ht="18.75">
      <c r="A21" s="31"/>
      <c r="B21" s="32"/>
      <c r="C21" s="32"/>
      <c r="D21" s="32"/>
      <c r="E21" s="32"/>
      <c r="F21" s="32"/>
      <c r="G21" s="32"/>
      <c r="H21" s="32"/>
      <c r="I21" s="32"/>
      <c r="J21" s="29"/>
      <c r="K21" s="25"/>
    </row>
    <row r="22" spans="1:11" s="3" customFormat="1" ht="18.75">
      <c r="A22" s="31"/>
      <c r="B22" s="5"/>
      <c r="C22" s="5"/>
      <c r="D22" s="5"/>
      <c r="E22" s="5"/>
      <c r="F22" s="5"/>
      <c r="G22" s="5"/>
      <c r="H22" s="5"/>
      <c r="I22" s="5"/>
      <c r="J22" s="5"/>
      <c r="K22" s="25"/>
    </row>
    <row r="23" spans="1:11" s="3" customFormat="1" ht="18.75">
      <c r="A23" s="31"/>
      <c r="B23" s="5"/>
      <c r="C23" s="5"/>
      <c r="D23" s="5"/>
      <c r="E23" s="5"/>
      <c r="F23" s="5"/>
      <c r="G23" s="5"/>
      <c r="H23" s="5"/>
      <c r="I23" s="5"/>
      <c r="J23" s="5"/>
      <c r="K23" s="25"/>
    </row>
    <row r="24" spans="1:11" s="3" customFormat="1" ht="18.75">
      <c r="A24" s="31"/>
      <c r="B24" s="5"/>
      <c r="C24" s="5"/>
      <c r="D24" s="5"/>
      <c r="E24" s="5"/>
      <c r="F24" s="5"/>
      <c r="G24" s="5"/>
      <c r="H24" s="5"/>
      <c r="I24" s="5"/>
      <c r="J24" s="5"/>
      <c r="K24" s="25"/>
    </row>
    <row r="25" spans="1:11" ht="12.75">
      <c r="A25" s="29"/>
      <c r="K25" s="29"/>
    </row>
    <row r="26" spans="1:11" ht="18.75">
      <c r="A26" s="32"/>
      <c r="K26" s="29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2"/>
  <sheetViews>
    <sheetView tabSelected="1" view="pageBreakPreview" zoomScale="98" zoomScaleNormal="50" zoomScaleSheetLayoutView="98" zoomScalePageLayoutView="0" workbookViewId="0" topLeftCell="A123">
      <selection activeCell="A102" sqref="A102:M102"/>
    </sheetView>
  </sheetViews>
  <sheetFormatPr defaultColWidth="9.00390625" defaultRowHeight="12.75"/>
  <cols>
    <col min="1" max="1" width="12.375" style="1092" bestFit="1" customWidth="1"/>
    <col min="2" max="2" width="65.25390625" style="1063" bestFit="1" customWidth="1"/>
    <col min="3" max="3" width="6.875" style="1062" customWidth="1"/>
    <col min="4" max="4" width="6.625" style="1098" customWidth="1"/>
    <col min="5" max="5" width="6.25390625" style="1062" customWidth="1"/>
    <col min="6" max="6" width="6.375" style="1062" customWidth="1"/>
    <col min="7" max="7" width="6.25390625" style="1062" customWidth="1"/>
    <col min="8" max="8" width="10.125" style="1063" customWidth="1"/>
    <col min="9" max="9" width="6.00390625" style="1063" customWidth="1"/>
    <col min="10" max="10" width="6.125" style="1063" customWidth="1"/>
    <col min="11" max="11" width="5.75390625" style="1063" customWidth="1"/>
    <col min="12" max="12" width="6.125" style="1099" customWidth="1"/>
    <col min="13" max="13" width="9.00390625" style="1063" customWidth="1"/>
    <col min="14" max="14" width="9.25390625" style="1063" customWidth="1"/>
    <col min="15" max="15" width="6.375" style="1063" customWidth="1"/>
    <col min="16" max="16" width="5.25390625" style="1063" customWidth="1"/>
    <col min="17" max="17" width="6.25390625" style="1063" hidden="1" customWidth="1"/>
    <col min="18" max="18" width="7.75390625" style="1063" hidden="1" customWidth="1"/>
    <col min="19" max="19" width="7.75390625" style="1096" hidden="1" customWidth="1"/>
    <col min="20" max="20" width="6.625" style="1096" hidden="1" customWidth="1"/>
    <col min="21" max="21" width="8.625" style="1063" hidden="1" customWidth="1"/>
    <col min="22" max="23" width="7.00390625" style="1063" hidden="1" customWidth="1"/>
    <col min="24" max="24" width="8.375" style="1063" hidden="1" customWidth="1"/>
    <col min="25" max="25" width="7.125" style="1063" hidden="1" customWidth="1"/>
    <col min="26" max="26" width="7.75390625" style="1063" hidden="1" customWidth="1"/>
    <col min="27" max="27" width="5.125" style="1063" hidden="1" customWidth="1"/>
    <col min="28" max="28" width="9.125" style="1063" customWidth="1"/>
    <col min="29" max="30" width="0" style="11" hidden="1" customWidth="1"/>
    <col min="31" max="33" width="9.25390625" style="11" hidden="1" customWidth="1"/>
    <col min="34" max="37" width="13.375" style="11" hidden="1" customWidth="1"/>
    <col min="38" max="38" width="0" style="11" hidden="1" customWidth="1"/>
    <col min="39" max="40" width="9.25390625" style="11" hidden="1" customWidth="1"/>
    <col min="41" max="42" width="13.375" style="11" hidden="1" customWidth="1"/>
    <col min="43" max="44" width="13.375" style="11" bestFit="1" customWidth="1"/>
    <col min="45" max="49" width="9.25390625" style="11" bestFit="1" customWidth="1"/>
    <col min="50" max="16384" width="9.125" style="11" customWidth="1"/>
  </cols>
  <sheetData>
    <row r="1" spans="1:28" s="33" customFormat="1" ht="21" thickBot="1">
      <c r="A1" s="1385" t="s">
        <v>201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  <c r="Q1" s="1386"/>
      <c r="R1" s="1386"/>
      <c r="S1" s="1386"/>
      <c r="T1" s="1386"/>
      <c r="U1" s="1386"/>
      <c r="V1" s="1386"/>
      <c r="W1" s="1386"/>
      <c r="X1" s="1386"/>
      <c r="Y1" s="1386"/>
      <c r="Z1" s="1386"/>
      <c r="AA1" s="1386"/>
      <c r="AB1" s="1386"/>
    </row>
    <row r="2" spans="1:28" s="33" customFormat="1" ht="18.75" customHeight="1">
      <c r="A2" s="1387" t="s">
        <v>26</v>
      </c>
      <c r="B2" s="1390" t="s">
        <v>64</v>
      </c>
      <c r="C2" s="1393" t="s">
        <v>216</v>
      </c>
      <c r="D2" s="1394"/>
      <c r="E2" s="1394"/>
      <c r="F2" s="1394"/>
      <c r="G2" s="1395" t="s">
        <v>69</v>
      </c>
      <c r="H2" s="1398" t="s">
        <v>58</v>
      </c>
      <c r="I2" s="1399"/>
      <c r="J2" s="1399"/>
      <c r="K2" s="1399"/>
      <c r="L2" s="1399"/>
      <c r="M2" s="1390"/>
      <c r="N2" s="1426" t="s">
        <v>215</v>
      </c>
      <c r="O2" s="1427"/>
      <c r="P2" s="1427"/>
      <c r="Q2" s="1427"/>
      <c r="R2" s="1427"/>
      <c r="S2" s="1427"/>
      <c r="T2" s="1427"/>
      <c r="U2" s="1427"/>
      <c r="V2" s="1427"/>
      <c r="W2" s="1427"/>
      <c r="X2" s="1427"/>
      <c r="Y2" s="1427"/>
      <c r="Z2" s="1427"/>
      <c r="AA2" s="1427"/>
      <c r="AB2" s="1428"/>
    </row>
    <row r="3" spans="1:28" s="33" customFormat="1" ht="33.75" customHeight="1" thickBot="1">
      <c r="A3" s="1388"/>
      <c r="B3" s="1391"/>
      <c r="C3" s="1417" t="s">
        <v>54</v>
      </c>
      <c r="D3" s="1374" t="s">
        <v>55</v>
      </c>
      <c r="E3" s="1377" t="s">
        <v>53</v>
      </c>
      <c r="F3" s="1378"/>
      <c r="G3" s="1396"/>
      <c r="H3" s="1400" t="s">
        <v>59</v>
      </c>
      <c r="I3" s="1365" t="s">
        <v>61</v>
      </c>
      <c r="J3" s="1365"/>
      <c r="K3" s="1365"/>
      <c r="L3" s="1365"/>
      <c r="M3" s="1411" t="s">
        <v>62</v>
      </c>
      <c r="N3" s="1429"/>
      <c r="O3" s="1430"/>
      <c r="P3" s="1430"/>
      <c r="Q3" s="1430"/>
      <c r="R3" s="1430"/>
      <c r="S3" s="1430"/>
      <c r="T3" s="1430"/>
      <c r="U3" s="1430"/>
      <c r="V3" s="1430"/>
      <c r="W3" s="1430"/>
      <c r="X3" s="1430"/>
      <c r="Y3" s="1430"/>
      <c r="Z3" s="1430"/>
      <c r="AA3" s="1430"/>
      <c r="AB3" s="1431"/>
    </row>
    <row r="4" spans="1:28" s="33" customFormat="1" ht="18" customHeight="1">
      <c r="A4" s="1388"/>
      <c r="B4" s="1391"/>
      <c r="C4" s="1418"/>
      <c r="D4" s="1375"/>
      <c r="E4" s="1374" t="s">
        <v>56</v>
      </c>
      <c r="F4" s="1404" t="s">
        <v>57</v>
      </c>
      <c r="G4" s="1396"/>
      <c r="H4" s="1400"/>
      <c r="I4" s="1444" t="s">
        <v>60</v>
      </c>
      <c r="J4" s="1377" t="s">
        <v>63</v>
      </c>
      <c r="K4" s="1378"/>
      <c r="L4" s="1407"/>
      <c r="M4" s="1411"/>
      <c r="N4" s="1420" t="s">
        <v>70</v>
      </c>
      <c r="O4" s="1421"/>
      <c r="P4" s="1421"/>
      <c r="Q4" s="131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917" t="s">
        <v>144</v>
      </c>
    </row>
    <row r="5" spans="1:28" s="33" customFormat="1" ht="16.5" thickBot="1">
      <c r="A5" s="1388"/>
      <c r="B5" s="1391"/>
      <c r="C5" s="1418"/>
      <c r="D5" s="1375"/>
      <c r="E5" s="1402"/>
      <c r="F5" s="1405"/>
      <c r="G5" s="1396"/>
      <c r="H5" s="1400"/>
      <c r="I5" s="1444"/>
      <c r="J5" s="1422" t="s">
        <v>32</v>
      </c>
      <c r="K5" s="1408" t="s">
        <v>33</v>
      </c>
      <c r="L5" s="1413" t="s">
        <v>34</v>
      </c>
      <c r="M5" s="1411"/>
      <c r="N5" s="1414">
        <v>1</v>
      </c>
      <c r="O5" s="1435">
        <v>2</v>
      </c>
      <c r="P5" s="1436"/>
      <c r="Q5" s="918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1432">
        <v>3</v>
      </c>
    </row>
    <row r="6" spans="1:28" s="33" customFormat="1" ht="37.5" customHeight="1">
      <c r="A6" s="1388"/>
      <c r="B6" s="1391"/>
      <c r="C6" s="1418"/>
      <c r="D6" s="1375"/>
      <c r="E6" s="1402"/>
      <c r="F6" s="1405"/>
      <c r="G6" s="1396"/>
      <c r="H6" s="1400"/>
      <c r="I6" s="1444"/>
      <c r="J6" s="1409"/>
      <c r="K6" s="1409"/>
      <c r="L6" s="1409"/>
      <c r="M6" s="1411"/>
      <c r="N6" s="1415"/>
      <c r="O6" s="1437"/>
      <c r="P6" s="1438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1432"/>
    </row>
    <row r="7" spans="1:28" s="33" customFormat="1" ht="22.5" customHeight="1" thickBot="1">
      <c r="A7" s="1389"/>
      <c r="B7" s="1392"/>
      <c r="C7" s="1419"/>
      <c r="D7" s="1376"/>
      <c r="E7" s="1403"/>
      <c r="F7" s="1406"/>
      <c r="G7" s="1397"/>
      <c r="H7" s="1401"/>
      <c r="I7" s="1374"/>
      <c r="J7" s="1410"/>
      <c r="K7" s="1410"/>
      <c r="L7" s="1410"/>
      <c r="M7" s="1412"/>
      <c r="N7" s="1416"/>
      <c r="O7" s="1439"/>
      <c r="P7" s="144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1433"/>
    </row>
    <row r="8" spans="1:28" s="33" customFormat="1" ht="16.5" thickBot="1">
      <c r="A8" s="919">
        <v>1</v>
      </c>
      <c r="B8" s="920">
        <v>2</v>
      </c>
      <c r="C8" s="921">
        <v>3</v>
      </c>
      <c r="D8" s="922">
        <v>4</v>
      </c>
      <c r="E8" s="922">
        <v>5</v>
      </c>
      <c r="F8" s="923">
        <v>6</v>
      </c>
      <c r="G8" s="924">
        <v>7</v>
      </c>
      <c r="H8" s="925">
        <v>8</v>
      </c>
      <c r="I8" s="922">
        <v>9</v>
      </c>
      <c r="J8" s="922">
        <v>10</v>
      </c>
      <c r="K8" s="922">
        <v>11</v>
      </c>
      <c r="L8" s="926">
        <v>12</v>
      </c>
      <c r="M8" s="927">
        <v>13</v>
      </c>
      <c r="N8" s="921">
        <v>14</v>
      </c>
      <c r="O8" s="1379">
        <v>15</v>
      </c>
      <c r="P8" s="1380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4">
        <v>16</v>
      </c>
    </row>
    <row r="9" spans="1:28" s="33" customFormat="1" ht="16.5" customHeight="1" thickBot="1">
      <c r="A9" s="1423" t="s">
        <v>77</v>
      </c>
      <c r="B9" s="1424"/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4"/>
      <c r="O9" s="1424"/>
      <c r="P9" s="1424"/>
      <c r="Q9" s="1424"/>
      <c r="R9" s="1424"/>
      <c r="S9" s="1424"/>
      <c r="T9" s="1424"/>
      <c r="U9" s="1424"/>
      <c r="V9" s="1424"/>
      <c r="W9" s="1424"/>
      <c r="X9" s="1424"/>
      <c r="Y9" s="1424"/>
      <c r="Z9" s="1424"/>
      <c r="AA9" s="1424"/>
      <c r="AB9" s="1425"/>
    </row>
    <row r="10" spans="1:28" s="33" customFormat="1" ht="16.5" thickBot="1">
      <c r="A10" s="1354" t="s">
        <v>195</v>
      </c>
      <c r="B10" s="1381"/>
      <c r="C10" s="1381"/>
      <c r="D10" s="1381"/>
      <c r="E10" s="1381"/>
      <c r="F10" s="1381"/>
      <c r="G10" s="1381"/>
      <c r="H10" s="1381"/>
      <c r="I10" s="1381"/>
      <c r="J10" s="1381"/>
      <c r="K10" s="1381"/>
      <c r="L10" s="1381"/>
      <c r="M10" s="1381"/>
      <c r="N10" s="1381"/>
      <c r="O10" s="1381"/>
      <c r="P10" s="1381"/>
      <c r="Q10" s="1381"/>
      <c r="R10" s="1381"/>
      <c r="S10" s="1381"/>
      <c r="T10" s="1381"/>
      <c r="U10" s="1381"/>
      <c r="V10" s="1381"/>
      <c r="W10" s="1381"/>
      <c r="X10" s="1381"/>
      <c r="Y10" s="1381"/>
      <c r="Z10" s="1381"/>
      <c r="AA10" s="1381"/>
      <c r="AB10" s="1382"/>
    </row>
    <row r="11" spans="1:28" s="500" customFormat="1" ht="33.75" customHeight="1">
      <c r="A11" s="573" t="s">
        <v>196</v>
      </c>
      <c r="B11" s="574" t="s">
        <v>148</v>
      </c>
      <c r="C11" s="575"/>
      <c r="D11" s="521"/>
      <c r="E11" s="521"/>
      <c r="F11" s="576"/>
      <c r="G11" s="523">
        <f>G12+G13+G14</f>
        <v>6.5</v>
      </c>
      <c r="H11" s="577">
        <f>H12+H13+H14</f>
        <v>195</v>
      </c>
      <c r="I11" s="578">
        <f>I12+I13+I14</f>
        <v>8</v>
      </c>
      <c r="J11" s="578"/>
      <c r="K11" s="578"/>
      <c r="L11" s="578" t="s">
        <v>205</v>
      </c>
      <c r="M11" s="579">
        <f>M12+M13+M14</f>
        <v>187</v>
      </c>
      <c r="N11" s="520"/>
      <c r="O11" s="1383"/>
      <c r="P11" s="1384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65"/>
    </row>
    <row r="12" spans="1:28" s="500" customFormat="1" ht="33.75" customHeight="1">
      <c r="A12" s="581" t="s">
        <v>145</v>
      </c>
      <c r="B12" s="574" t="s">
        <v>148</v>
      </c>
      <c r="C12" s="575"/>
      <c r="D12" s="521">
        <v>1</v>
      </c>
      <c r="E12" s="521"/>
      <c r="F12" s="576"/>
      <c r="G12" s="852">
        <v>2.5</v>
      </c>
      <c r="H12" s="530">
        <f>G12*30</f>
        <v>75</v>
      </c>
      <c r="I12" s="531">
        <v>4</v>
      </c>
      <c r="J12" s="531"/>
      <c r="K12" s="531"/>
      <c r="L12" s="531" t="s">
        <v>204</v>
      </c>
      <c r="M12" s="532">
        <f>H12-I12</f>
        <v>71</v>
      </c>
      <c r="N12" s="520" t="s">
        <v>204</v>
      </c>
      <c r="O12" s="1255"/>
      <c r="P12" s="1322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65"/>
    </row>
    <row r="13" spans="1:30" s="500" customFormat="1" ht="33.75" customHeight="1" thickBot="1">
      <c r="A13" s="581" t="s">
        <v>146</v>
      </c>
      <c r="B13" s="574" t="s">
        <v>148</v>
      </c>
      <c r="C13" s="575">
        <v>2</v>
      </c>
      <c r="D13" s="521"/>
      <c r="E13" s="521"/>
      <c r="F13" s="576"/>
      <c r="G13" s="852">
        <v>4</v>
      </c>
      <c r="H13" s="530">
        <f>G13*30</f>
        <v>120</v>
      </c>
      <c r="I13" s="531">
        <v>4</v>
      </c>
      <c r="J13" s="531"/>
      <c r="K13" s="531"/>
      <c r="L13" s="531" t="s">
        <v>204</v>
      </c>
      <c r="M13" s="532">
        <f>H13-I13</f>
        <v>116</v>
      </c>
      <c r="N13" s="520"/>
      <c r="O13" s="1255" t="s">
        <v>204</v>
      </c>
      <c r="P13" s="1322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65"/>
      <c r="AD13" s="591"/>
    </row>
    <row r="14" spans="1:30" s="500" customFormat="1" ht="34.5" customHeight="1" hidden="1" thickBot="1">
      <c r="A14" s="592" t="s">
        <v>147</v>
      </c>
      <c r="B14" s="574"/>
      <c r="C14" s="850"/>
      <c r="D14" s="531"/>
      <c r="E14" s="531"/>
      <c r="F14" s="849"/>
      <c r="G14" s="533"/>
      <c r="H14" s="530"/>
      <c r="I14" s="531"/>
      <c r="J14" s="531"/>
      <c r="K14" s="531"/>
      <c r="L14" s="531"/>
      <c r="M14" s="532"/>
      <c r="N14" s="530"/>
      <c r="O14" s="1372"/>
      <c r="P14" s="1373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01"/>
      <c r="AD14" s="597"/>
    </row>
    <row r="15" spans="1:28" s="500" customFormat="1" ht="16.5" thickBot="1">
      <c r="A15" s="1331" t="s">
        <v>149</v>
      </c>
      <c r="B15" s="1332"/>
      <c r="C15" s="598"/>
      <c r="D15" s="547"/>
      <c r="E15" s="547"/>
      <c r="F15" s="548"/>
      <c r="G15" s="599">
        <f>G11</f>
        <v>6.5</v>
      </c>
      <c r="H15" s="600">
        <f>H11</f>
        <v>195</v>
      </c>
      <c r="I15" s="601">
        <f>I11</f>
        <v>8</v>
      </c>
      <c r="J15" s="601"/>
      <c r="K15" s="601"/>
      <c r="L15" s="601" t="str">
        <f>L11</f>
        <v>8/0</v>
      </c>
      <c r="M15" s="602">
        <f>M11</f>
        <v>187</v>
      </c>
      <c r="N15" s="603" t="s">
        <v>204</v>
      </c>
      <c r="O15" s="1265" t="s">
        <v>204</v>
      </c>
      <c r="P15" s="1266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5"/>
    </row>
    <row r="16" spans="1:28" s="500" customFormat="1" ht="18" customHeight="1">
      <c r="A16" s="1363" t="s">
        <v>79</v>
      </c>
      <c r="B16" s="1282"/>
      <c r="C16" s="128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2"/>
      <c r="P16" s="1282"/>
      <c r="Q16" s="1282"/>
      <c r="R16" s="1282"/>
      <c r="S16" s="1282"/>
      <c r="T16" s="1282"/>
      <c r="U16" s="1282"/>
      <c r="V16" s="1282"/>
      <c r="W16" s="1282"/>
      <c r="X16" s="1282"/>
      <c r="Y16" s="1282"/>
      <c r="Z16" s="1282"/>
      <c r="AA16" s="1282"/>
      <c r="AB16" s="1283"/>
    </row>
    <row r="17" spans="1:30" s="500" customFormat="1" ht="15.75">
      <c r="A17" s="799" t="s">
        <v>71</v>
      </c>
      <c r="B17" s="838" t="s">
        <v>150</v>
      </c>
      <c r="C17" s="800"/>
      <c r="D17" s="848">
        <v>2</v>
      </c>
      <c r="E17" s="800"/>
      <c r="F17" s="800"/>
      <c r="G17" s="839">
        <v>1</v>
      </c>
      <c r="H17" s="840">
        <f>G17*30</f>
        <v>30</v>
      </c>
      <c r="I17" s="840">
        <v>4</v>
      </c>
      <c r="J17" s="840" t="s">
        <v>204</v>
      </c>
      <c r="K17" s="840"/>
      <c r="L17" s="840"/>
      <c r="M17" s="840">
        <f>H17-I17</f>
        <v>26</v>
      </c>
      <c r="N17" s="848"/>
      <c r="O17" s="1364" t="s">
        <v>204</v>
      </c>
      <c r="P17" s="1364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D17" s="597"/>
    </row>
    <row r="18" spans="1:30" s="500" customFormat="1" ht="15.75" hidden="1">
      <c r="A18" s="799"/>
      <c r="B18" s="929"/>
      <c r="C18" s="654"/>
      <c r="D18" s="654"/>
      <c r="E18" s="654"/>
      <c r="F18" s="654"/>
      <c r="G18" s="930"/>
      <c r="H18" s="668"/>
      <c r="I18" s="668"/>
      <c r="J18" s="668"/>
      <c r="K18" s="668"/>
      <c r="L18" s="668"/>
      <c r="M18" s="668"/>
      <c r="N18" s="654"/>
      <c r="O18" s="1280"/>
      <c r="P18" s="128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29" t="s">
        <v>294</v>
      </c>
      <c r="AD18" s="597"/>
    </row>
    <row r="19" spans="1:30" s="500" customFormat="1" ht="33.75" customHeight="1">
      <c r="A19" s="799" t="s">
        <v>151</v>
      </c>
      <c r="B19" s="841" t="s">
        <v>78</v>
      </c>
      <c r="C19" s="848"/>
      <c r="D19" s="848"/>
      <c r="E19" s="848"/>
      <c r="F19" s="848"/>
      <c r="G19" s="839">
        <f>G20+G21</f>
        <v>3</v>
      </c>
      <c r="H19" s="842">
        <f>H20+H21</f>
        <v>90</v>
      </c>
      <c r="I19" s="842">
        <f>I20+I21</f>
        <v>4</v>
      </c>
      <c r="J19" s="842" t="s">
        <v>204</v>
      </c>
      <c r="K19" s="840"/>
      <c r="L19" s="840"/>
      <c r="M19" s="840">
        <f>M20+M21</f>
        <v>86</v>
      </c>
      <c r="N19" s="848"/>
      <c r="O19" s="1365"/>
      <c r="P19" s="1365"/>
      <c r="Q19" s="843"/>
      <c r="R19" s="843"/>
      <c r="S19" s="843"/>
      <c r="T19" s="843"/>
      <c r="U19" s="843"/>
      <c r="V19" s="843"/>
      <c r="W19" s="843"/>
      <c r="X19" s="843"/>
      <c r="Y19" s="843"/>
      <c r="Z19" s="843"/>
      <c r="AA19" s="843"/>
      <c r="AB19" s="843"/>
      <c r="AC19" s="500">
        <v>12</v>
      </c>
      <c r="AD19" s="597">
        <v>4</v>
      </c>
    </row>
    <row r="20" spans="1:30" s="500" customFormat="1" ht="18.75" customHeight="1">
      <c r="A20" s="626" t="s">
        <v>152</v>
      </c>
      <c r="B20" s="574" t="s">
        <v>29</v>
      </c>
      <c r="C20" s="830">
        <v>1</v>
      </c>
      <c r="D20" s="831"/>
      <c r="E20" s="832"/>
      <c r="F20" s="833"/>
      <c r="G20" s="834">
        <v>1.5</v>
      </c>
      <c r="H20" s="830">
        <f>G20*30</f>
        <v>45</v>
      </c>
      <c r="I20" s="831">
        <v>2</v>
      </c>
      <c r="J20" s="831" t="s">
        <v>210</v>
      </c>
      <c r="K20" s="831"/>
      <c r="L20" s="835"/>
      <c r="M20" s="836">
        <f>H20-I20</f>
        <v>43</v>
      </c>
      <c r="N20" s="837" t="s">
        <v>210</v>
      </c>
      <c r="O20" s="1366"/>
      <c r="P20" s="1367"/>
      <c r="AB20" s="565"/>
      <c r="AC20" s="500">
        <v>36</v>
      </c>
      <c r="AD20" s="500">
        <v>6</v>
      </c>
    </row>
    <row r="21" spans="1:29" s="517" customFormat="1" ht="18" customHeight="1" thickBot="1">
      <c r="A21" s="634" t="s">
        <v>169</v>
      </c>
      <c r="B21" s="635" t="s">
        <v>38</v>
      </c>
      <c r="C21" s="636"/>
      <c r="D21" s="637">
        <v>1</v>
      </c>
      <c r="E21" s="637"/>
      <c r="F21" s="638"/>
      <c r="G21" s="639">
        <v>1.5</v>
      </c>
      <c r="H21" s="636">
        <f>G21*30</f>
        <v>45</v>
      </c>
      <c r="I21" s="535">
        <v>2</v>
      </c>
      <c r="J21" s="637" t="s">
        <v>210</v>
      </c>
      <c r="K21" s="637"/>
      <c r="L21" s="640"/>
      <c r="M21" s="641">
        <f>H21-I21</f>
        <v>43</v>
      </c>
      <c r="N21" s="642" t="s">
        <v>210</v>
      </c>
      <c r="O21" s="1368"/>
      <c r="P21" s="1369"/>
      <c r="AB21" s="643"/>
      <c r="AC21" s="517">
        <v>6</v>
      </c>
    </row>
    <row r="22" spans="1:29" s="33" customFormat="1" ht="16.5" thickBot="1">
      <c r="A22" s="1331" t="s">
        <v>86</v>
      </c>
      <c r="B22" s="1332"/>
      <c r="C22" s="931"/>
      <c r="D22" s="932"/>
      <c r="E22" s="932"/>
      <c r="F22" s="933"/>
      <c r="G22" s="934">
        <f>G17+G19+G18</f>
        <v>4</v>
      </c>
      <c r="H22" s="934">
        <f>H17+H19+H18</f>
        <v>120</v>
      </c>
      <c r="I22" s="934">
        <f>I17+I19+I18</f>
        <v>8</v>
      </c>
      <c r="J22" s="935" t="s">
        <v>205</v>
      </c>
      <c r="K22" s="935"/>
      <c r="L22" s="935"/>
      <c r="M22" s="934">
        <f>M17+M19+M18</f>
        <v>112</v>
      </c>
      <c r="N22" s="936" t="s">
        <v>204</v>
      </c>
      <c r="O22" s="1370" t="s">
        <v>204</v>
      </c>
      <c r="P22" s="1371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937"/>
      <c r="AC22" s="33">
        <v>12</v>
      </c>
    </row>
    <row r="23" spans="1:28" s="33" customFormat="1" ht="16.5" thickBot="1">
      <c r="A23" s="1331" t="s">
        <v>177</v>
      </c>
      <c r="B23" s="1332"/>
      <c r="C23" s="938"/>
      <c r="D23" s="939"/>
      <c r="E23" s="939"/>
      <c r="F23" s="940"/>
      <c r="G23" s="510">
        <f>G15+G22</f>
        <v>10.5</v>
      </c>
      <c r="H23" s="511">
        <f>H15+H22</f>
        <v>315</v>
      </c>
      <c r="I23" s="512">
        <f>I15+I22</f>
        <v>16</v>
      </c>
      <c r="J23" s="512" t="s">
        <v>205</v>
      </c>
      <c r="K23" s="512"/>
      <c r="L23" s="512" t="s">
        <v>205</v>
      </c>
      <c r="M23" s="941">
        <f>M15+M22</f>
        <v>299</v>
      </c>
      <c r="N23" s="511" t="s">
        <v>205</v>
      </c>
      <c r="O23" s="1357" t="s">
        <v>205</v>
      </c>
      <c r="P23" s="1358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</row>
    <row r="24" spans="1:28" s="33" customFormat="1" ht="16.5" customHeight="1" thickBot="1">
      <c r="A24" s="1284" t="s">
        <v>100</v>
      </c>
      <c r="B24" s="1285"/>
      <c r="C24" s="1285"/>
      <c r="D24" s="1285"/>
      <c r="E24" s="1285"/>
      <c r="F24" s="1285"/>
      <c r="G24" s="1285"/>
      <c r="H24" s="1285"/>
      <c r="I24" s="1285"/>
      <c r="J24" s="1285"/>
      <c r="K24" s="1285"/>
      <c r="L24" s="1285"/>
      <c r="M24" s="1285"/>
      <c r="N24" s="1285"/>
      <c r="O24" s="1285"/>
      <c r="P24" s="1285"/>
      <c r="Q24" s="1285"/>
      <c r="R24" s="1285"/>
      <c r="S24" s="1285"/>
      <c r="T24" s="1285"/>
      <c r="U24" s="1285"/>
      <c r="V24" s="1285"/>
      <c r="W24" s="1285"/>
      <c r="X24" s="1285"/>
      <c r="Y24" s="1285"/>
      <c r="Z24" s="1285"/>
      <c r="AA24" s="1285"/>
      <c r="AB24" s="1286"/>
    </row>
    <row r="25" spans="1:28" s="33" customFormat="1" ht="18.75" customHeight="1" thickBot="1">
      <c r="A25" s="1354" t="s">
        <v>295</v>
      </c>
      <c r="B25" s="1355"/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6"/>
    </row>
    <row r="26" spans="1:28" s="33" customFormat="1" ht="33.75" customHeight="1" thickBot="1">
      <c r="A26" s="573" t="s">
        <v>172</v>
      </c>
      <c r="B26" s="942" t="s">
        <v>153</v>
      </c>
      <c r="C26" s="644"/>
      <c r="D26" s="943">
        <v>1</v>
      </c>
      <c r="E26" s="943"/>
      <c r="F26" s="944"/>
      <c r="G26" s="649">
        <v>2</v>
      </c>
      <c r="H26" s="646">
        <f>G26*30</f>
        <v>60</v>
      </c>
      <c r="I26" s="647">
        <v>4</v>
      </c>
      <c r="J26" s="647" t="s">
        <v>210</v>
      </c>
      <c r="K26" s="647"/>
      <c r="L26" s="647" t="s">
        <v>210</v>
      </c>
      <c r="M26" s="648">
        <f>H26-I26</f>
        <v>56</v>
      </c>
      <c r="N26" s="644" t="s">
        <v>204</v>
      </c>
      <c r="O26" s="1359"/>
      <c r="P26" s="1360"/>
      <c r="Q26" s="945"/>
      <c r="R26" s="945"/>
      <c r="S26" s="945"/>
      <c r="T26" s="945"/>
      <c r="U26" s="945"/>
      <c r="V26" s="945"/>
      <c r="W26" s="945"/>
      <c r="X26" s="945"/>
      <c r="Y26" s="945"/>
      <c r="Z26" s="945"/>
      <c r="AA26" s="945"/>
      <c r="AB26" s="946"/>
    </row>
    <row r="27" spans="1:28" s="33" customFormat="1" ht="33.75" customHeight="1" thickBot="1">
      <c r="A27" s="947" t="s">
        <v>173</v>
      </c>
      <c r="B27" s="948" t="s">
        <v>209</v>
      </c>
      <c r="C27" s="949"/>
      <c r="D27" s="950">
        <v>2</v>
      </c>
      <c r="E27" s="950"/>
      <c r="F27" s="951"/>
      <c r="G27" s="952">
        <v>3</v>
      </c>
      <c r="H27" s="953">
        <f>G27*30</f>
        <v>90</v>
      </c>
      <c r="I27" s="954">
        <v>4</v>
      </c>
      <c r="J27" s="954" t="s">
        <v>204</v>
      </c>
      <c r="K27" s="954"/>
      <c r="L27" s="954"/>
      <c r="M27" s="955">
        <f>H27-I27</f>
        <v>86</v>
      </c>
      <c r="N27" s="949"/>
      <c r="O27" s="1361" t="s">
        <v>204</v>
      </c>
      <c r="P27" s="1362"/>
      <c r="Q27" s="945"/>
      <c r="R27" s="945"/>
      <c r="S27" s="945"/>
      <c r="T27" s="945"/>
      <c r="U27" s="945"/>
      <c r="V27" s="945"/>
      <c r="W27" s="945"/>
      <c r="X27" s="945"/>
      <c r="Y27" s="945"/>
      <c r="Z27" s="945"/>
      <c r="AA27" s="945"/>
      <c r="AB27" s="956"/>
    </row>
    <row r="28" spans="1:28" s="33" customFormat="1" ht="16.5" customHeight="1" thickBot="1">
      <c r="A28" s="1331" t="s">
        <v>297</v>
      </c>
      <c r="B28" s="1332"/>
      <c r="C28" s="957"/>
      <c r="D28" s="958"/>
      <c r="E28" s="958"/>
      <c r="F28" s="959"/>
      <c r="G28" s="960">
        <f>G26+G27</f>
        <v>5</v>
      </c>
      <c r="H28" s="957">
        <f>H26+H27</f>
        <v>150</v>
      </c>
      <c r="I28" s="958">
        <f>I26+I27</f>
        <v>8</v>
      </c>
      <c r="J28" s="958" t="s">
        <v>202</v>
      </c>
      <c r="K28" s="958"/>
      <c r="L28" s="958" t="s">
        <v>210</v>
      </c>
      <c r="M28" s="959">
        <f>M26+M27</f>
        <v>142</v>
      </c>
      <c r="N28" s="957" t="s">
        <v>204</v>
      </c>
      <c r="O28" s="1345" t="s">
        <v>204</v>
      </c>
      <c r="P28" s="1286"/>
      <c r="Q28" s="961"/>
      <c r="R28" s="961"/>
      <c r="S28" s="961"/>
      <c r="T28" s="961"/>
      <c r="U28" s="961"/>
      <c r="V28" s="961"/>
      <c r="W28" s="961"/>
      <c r="X28" s="961"/>
      <c r="Y28" s="961"/>
      <c r="Z28" s="961"/>
      <c r="AA28" s="961"/>
      <c r="AB28" s="961"/>
    </row>
    <row r="29" spans="1:28" s="33" customFormat="1" ht="16.5" customHeight="1" thickBot="1">
      <c r="A29" s="1354" t="s">
        <v>296</v>
      </c>
      <c r="B29" s="1355"/>
      <c r="C29" s="1355"/>
      <c r="D29" s="1355"/>
      <c r="E29" s="1355"/>
      <c r="F29" s="1355"/>
      <c r="G29" s="1355"/>
      <c r="H29" s="1355"/>
      <c r="I29" s="1355"/>
      <c r="J29" s="1355"/>
      <c r="K29" s="1355"/>
      <c r="L29" s="1355"/>
      <c r="M29" s="1355"/>
      <c r="N29" s="1355"/>
      <c r="O29" s="1355"/>
      <c r="P29" s="1355"/>
      <c r="Q29" s="1355"/>
      <c r="R29" s="1355"/>
      <c r="S29" s="1355"/>
      <c r="T29" s="1355"/>
      <c r="U29" s="1355"/>
      <c r="V29" s="1355"/>
      <c r="W29" s="1355"/>
      <c r="X29" s="1355"/>
      <c r="Y29" s="1355"/>
      <c r="Z29" s="1355"/>
      <c r="AA29" s="1355"/>
      <c r="AB29" s="1356"/>
    </row>
    <row r="30" spans="1:28" s="33" customFormat="1" ht="35.25" customHeight="1">
      <c r="A30" s="853" t="s">
        <v>276</v>
      </c>
      <c r="B30" s="854" t="s">
        <v>283</v>
      </c>
      <c r="C30" s="855"/>
      <c r="D30" s="547">
        <v>2</v>
      </c>
      <c r="E30" s="547"/>
      <c r="F30" s="548"/>
      <c r="G30" s="856">
        <v>3</v>
      </c>
      <c r="H30" s="857">
        <f>G30*30</f>
        <v>90</v>
      </c>
      <c r="I30" s="858">
        <v>4</v>
      </c>
      <c r="J30" s="858" t="s">
        <v>204</v>
      </c>
      <c r="K30" s="858"/>
      <c r="L30" s="858"/>
      <c r="M30" s="859">
        <f>H30-I30</f>
        <v>86</v>
      </c>
      <c r="N30" s="860"/>
      <c r="O30" s="1352" t="s">
        <v>204</v>
      </c>
      <c r="P30" s="1353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3"/>
    </row>
    <row r="31" spans="1:28" s="33" customFormat="1" ht="16.5" customHeight="1">
      <c r="A31" s="1441" t="s">
        <v>298</v>
      </c>
      <c r="B31" s="1442"/>
      <c r="C31" s="668"/>
      <c r="D31" s="668"/>
      <c r="E31" s="668"/>
      <c r="F31" s="668"/>
      <c r="G31" s="930">
        <v>3</v>
      </c>
      <c r="H31" s="668">
        <v>90</v>
      </c>
      <c r="I31" s="668">
        <v>4</v>
      </c>
      <c r="J31" s="668" t="s">
        <v>204</v>
      </c>
      <c r="K31" s="668"/>
      <c r="L31" s="668"/>
      <c r="M31" s="668">
        <v>86</v>
      </c>
      <c r="N31" s="668"/>
      <c r="O31" s="1443" t="s">
        <v>204</v>
      </c>
      <c r="P31" s="1443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</row>
    <row r="32" spans="1:28" s="33" customFormat="1" ht="18.75" customHeight="1" thickBot="1">
      <c r="A32" s="1346" t="s">
        <v>101</v>
      </c>
      <c r="B32" s="1347"/>
      <c r="C32" s="1347"/>
      <c r="D32" s="1347"/>
      <c r="E32" s="1347"/>
      <c r="F32" s="1347"/>
      <c r="G32" s="1347"/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  <c r="AA32" s="1347"/>
      <c r="AB32" s="1348"/>
    </row>
    <row r="33" spans="1:28" s="33" customFormat="1" ht="18.75" customHeight="1" thickBot="1">
      <c r="A33" s="1318" t="s">
        <v>211</v>
      </c>
      <c r="B33" s="1319"/>
      <c r="C33" s="1319"/>
      <c r="D33" s="1319"/>
      <c r="E33" s="1319"/>
      <c r="F33" s="1319"/>
      <c r="G33" s="1319"/>
      <c r="H33" s="1319"/>
      <c r="I33" s="1319"/>
      <c r="J33" s="1319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19"/>
      <c r="Y33" s="1319"/>
      <c r="Z33" s="1319"/>
      <c r="AA33" s="1319"/>
      <c r="AB33" s="1349"/>
    </row>
    <row r="34" spans="1:28" s="33" customFormat="1" ht="18.75" customHeight="1" thickBot="1">
      <c r="A34" s="1284" t="s">
        <v>102</v>
      </c>
      <c r="B34" s="1285"/>
      <c r="C34" s="1285"/>
      <c r="D34" s="1285"/>
      <c r="E34" s="1285"/>
      <c r="F34" s="1285"/>
      <c r="G34" s="1285"/>
      <c r="H34" s="1285"/>
      <c r="I34" s="1285"/>
      <c r="J34" s="1285"/>
      <c r="K34" s="1285"/>
      <c r="L34" s="1285"/>
      <c r="M34" s="1285"/>
      <c r="N34" s="1285"/>
      <c r="O34" s="1285"/>
      <c r="P34" s="1285"/>
      <c r="Q34" s="1285"/>
      <c r="R34" s="1285"/>
      <c r="S34" s="1285"/>
      <c r="T34" s="1285"/>
      <c r="U34" s="1285"/>
      <c r="V34" s="1285"/>
      <c r="W34" s="1285"/>
      <c r="X34" s="1285"/>
      <c r="Y34" s="1285"/>
      <c r="Z34" s="1285"/>
      <c r="AA34" s="1285"/>
      <c r="AB34" s="1286"/>
    </row>
    <row r="35" spans="1:28" s="500" customFormat="1" ht="49.5" customHeight="1">
      <c r="A35" s="644" t="s">
        <v>104</v>
      </c>
      <c r="B35" s="861" t="s">
        <v>154</v>
      </c>
      <c r="C35" s="646"/>
      <c r="D35" s="647"/>
      <c r="E35" s="647"/>
      <c r="F35" s="648"/>
      <c r="G35" s="649">
        <f>G36+G37</f>
        <v>9</v>
      </c>
      <c r="H35" s="646">
        <f>H36+H37</f>
        <v>270</v>
      </c>
      <c r="I35" s="647">
        <f>I36+I37</f>
        <v>24</v>
      </c>
      <c r="J35" s="647" t="s">
        <v>208</v>
      </c>
      <c r="K35" s="647" t="s">
        <v>156</v>
      </c>
      <c r="L35" s="647"/>
      <c r="M35" s="648">
        <f>M36+M37</f>
        <v>246</v>
      </c>
      <c r="N35" s="650"/>
      <c r="O35" s="1350"/>
      <c r="P35" s="1351"/>
      <c r="Q35" s="651"/>
      <c r="R35" s="651"/>
      <c r="S35" s="651"/>
      <c r="T35" s="651"/>
      <c r="U35" s="651"/>
      <c r="V35" s="651"/>
      <c r="W35" s="651"/>
      <c r="X35" s="651"/>
      <c r="Y35" s="651"/>
      <c r="Z35" s="651"/>
      <c r="AA35" s="651"/>
      <c r="AB35" s="652"/>
    </row>
    <row r="36" spans="1:28" s="500" customFormat="1" ht="18.75" customHeight="1">
      <c r="A36" s="592" t="s">
        <v>160</v>
      </c>
      <c r="B36" s="862" t="s">
        <v>155</v>
      </c>
      <c r="C36" s="592">
        <v>2</v>
      </c>
      <c r="D36" s="654"/>
      <c r="E36" s="654"/>
      <c r="F36" s="655"/>
      <c r="G36" s="656">
        <v>5</v>
      </c>
      <c r="H36" s="592">
        <f>G36*30</f>
        <v>150</v>
      </c>
      <c r="I36" s="654">
        <v>12</v>
      </c>
      <c r="J36" s="654" t="s">
        <v>202</v>
      </c>
      <c r="K36" s="654" t="s">
        <v>99</v>
      </c>
      <c r="L36" s="654"/>
      <c r="M36" s="655">
        <f>H36-I36</f>
        <v>138</v>
      </c>
      <c r="N36" s="657"/>
      <c r="O36" s="1343" t="s">
        <v>75</v>
      </c>
      <c r="P36" s="1344"/>
      <c r="Q36" s="658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9"/>
    </row>
    <row r="37" spans="1:28" s="500" customFormat="1" ht="51" customHeight="1">
      <c r="A37" s="592" t="s">
        <v>159</v>
      </c>
      <c r="B37" s="863" t="s">
        <v>87</v>
      </c>
      <c r="C37" s="592"/>
      <c r="D37" s="654">
        <v>1</v>
      </c>
      <c r="E37" s="654"/>
      <c r="F37" s="655"/>
      <c r="G37" s="656">
        <v>4</v>
      </c>
      <c r="H37" s="592">
        <f>G37*30</f>
        <v>120</v>
      </c>
      <c r="I37" s="654">
        <v>12</v>
      </c>
      <c r="J37" s="654" t="s">
        <v>202</v>
      </c>
      <c r="K37" s="654" t="s">
        <v>99</v>
      </c>
      <c r="L37" s="654"/>
      <c r="M37" s="655">
        <f>H37-I37</f>
        <v>108</v>
      </c>
      <c r="N37" s="657" t="s">
        <v>75</v>
      </c>
      <c r="O37" s="1343"/>
      <c r="P37" s="1344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9"/>
    </row>
    <row r="38" spans="1:28" s="500" customFormat="1" ht="33.75" customHeight="1">
      <c r="A38" s="592" t="s">
        <v>105</v>
      </c>
      <c r="B38" s="864" t="s">
        <v>157</v>
      </c>
      <c r="C38" s="581">
        <v>2</v>
      </c>
      <c r="D38" s="664"/>
      <c r="E38" s="664"/>
      <c r="F38" s="665"/>
      <c r="G38" s="666">
        <v>5</v>
      </c>
      <c r="H38" s="667">
        <f>G38*30</f>
        <v>150</v>
      </c>
      <c r="I38" s="668">
        <v>12</v>
      </c>
      <c r="J38" s="669" t="s">
        <v>158</v>
      </c>
      <c r="K38" s="669" t="s">
        <v>98</v>
      </c>
      <c r="L38" s="669"/>
      <c r="M38" s="670">
        <f>H38-I38</f>
        <v>138</v>
      </c>
      <c r="N38" s="573"/>
      <c r="O38" s="1343" t="s">
        <v>75</v>
      </c>
      <c r="P38" s="1344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9"/>
    </row>
    <row r="39" spans="1:30" s="500" customFormat="1" ht="49.5" customHeight="1">
      <c r="A39" s="581" t="s">
        <v>106</v>
      </c>
      <c r="B39" s="671" t="s">
        <v>136</v>
      </c>
      <c r="C39" s="520"/>
      <c r="D39" s="521">
        <v>2</v>
      </c>
      <c r="E39" s="521"/>
      <c r="F39" s="522"/>
      <c r="G39" s="523">
        <v>3</v>
      </c>
      <c r="H39" s="495">
        <f>G39*30</f>
        <v>90</v>
      </c>
      <c r="I39" s="496">
        <v>6</v>
      </c>
      <c r="J39" s="496" t="s">
        <v>204</v>
      </c>
      <c r="K39" s="496" t="s">
        <v>210</v>
      </c>
      <c r="L39" s="496"/>
      <c r="M39" s="498">
        <f>H39-I39</f>
        <v>84</v>
      </c>
      <c r="N39" s="520"/>
      <c r="O39" s="1255" t="s">
        <v>202</v>
      </c>
      <c r="P39" s="1322"/>
      <c r="AB39" s="501"/>
      <c r="AC39" s="500">
        <v>36</v>
      </c>
      <c r="AD39" s="500">
        <v>6</v>
      </c>
    </row>
    <row r="40" spans="1:30" s="33" customFormat="1" ht="20.25" customHeight="1">
      <c r="A40" s="554" t="s">
        <v>103</v>
      </c>
      <c r="B40" s="866" t="s">
        <v>88</v>
      </c>
      <c r="C40" s="520"/>
      <c r="D40" s="521"/>
      <c r="E40" s="521"/>
      <c r="F40" s="522"/>
      <c r="G40" s="523">
        <f>G41+G42</f>
        <v>6.5</v>
      </c>
      <c r="H40" s="964">
        <f>H41+H42</f>
        <v>195</v>
      </c>
      <c r="I40" s="965">
        <f>I41+I42</f>
        <v>22</v>
      </c>
      <c r="J40" s="562" t="s">
        <v>158</v>
      </c>
      <c r="K40" s="562" t="s">
        <v>98</v>
      </c>
      <c r="L40" s="562" t="s">
        <v>131</v>
      </c>
      <c r="M40" s="966">
        <f>M41+M42</f>
        <v>173</v>
      </c>
      <c r="N40" s="554"/>
      <c r="O40" s="1257"/>
      <c r="P40" s="1264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1"/>
      <c r="AC40" s="33">
        <v>2</v>
      </c>
      <c r="AD40" s="33">
        <v>22</v>
      </c>
    </row>
    <row r="41" spans="1:30" s="33" customFormat="1" ht="17.25" customHeight="1">
      <c r="A41" s="499" t="s">
        <v>161</v>
      </c>
      <c r="B41" s="865" t="s">
        <v>88</v>
      </c>
      <c r="C41" s="530">
        <v>1</v>
      </c>
      <c r="D41" s="531"/>
      <c r="E41" s="531"/>
      <c r="F41" s="532"/>
      <c r="G41" s="533">
        <v>5</v>
      </c>
      <c r="H41" s="530">
        <f>G41*30</f>
        <v>150</v>
      </c>
      <c r="I41" s="531">
        <v>14</v>
      </c>
      <c r="J41" s="537" t="s">
        <v>158</v>
      </c>
      <c r="K41" s="537" t="s">
        <v>98</v>
      </c>
      <c r="L41" s="914">
        <v>2</v>
      </c>
      <c r="M41" s="532">
        <f>H41-I41</f>
        <v>136</v>
      </c>
      <c r="N41" s="499" t="s">
        <v>261</v>
      </c>
      <c r="O41" s="1257"/>
      <c r="P41" s="1264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1"/>
      <c r="AC41" s="33">
        <v>10</v>
      </c>
      <c r="AD41" s="33">
        <v>6</v>
      </c>
    </row>
    <row r="42" spans="1:28" s="33" customFormat="1" ht="37.5" customHeight="1">
      <c r="A42" s="499" t="s">
        <v>162</v>
      </c>
      <c r="B42" s="865" t="s">
        <v>89</v>
      </c>
      <c r="C42" s="530"/>
      <c r="D42" s="531"/>
      <c r="E42" s="531"/>
      <c r="F42" s="532">
        <v>2</v>
      </c>
      <c r="G42" s="533">
        <v>1.5</v>
      </c>
      <c r="H42" s="530">
        <f>G42*30</f>
        <v>45</v>
      </c>
      <c r="I42" s="531">
        <v>8</v>
      </c>
      <c r="J42" s="537"/>
      <c r="K42" s="537"/>
      <c r="L42" s="537" t="s">
        <v>74</v>
      </c>
      <c r="M42" s="532">
        <f>H42-I42</f>
        <v>37</v>
      </c>
      <c r="N42" s="499"/>
      <c r="O42" s="1257" t="s">
        <v>74</v>
      </c>
      <c r="P42" s="1264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1"/>
    </row>
    <row r="43" spans="1:28" s="500" customFormat="1" ht="33" customHeight="1">
      <c r="A43" s="489" t="s">
        <v>137</v>
      </c>
      <c r="B43" s="865" t="s">
        <v>92</v>
      </c>
      <c r="C43" s="491">
        <v>2</v>
      </c>
      <c r="D43" s="492"/>
      <c r="E43" s="492"/>
      <c r="F43" s="493"/>
      <c r="G43" s="494">
        <v>4.5</v>
      </c>
      <c r="H43" s="495">
        <f>G43*30</f>
        <v>135</v>
      </c>
      <c r="I43" s="496">
        <v>12</v>
      </c>
      <c r="J43" s="497" t="s">
        <v>123</v>
      </c>
      <c r="K43" s="497" t="s">
        <v>125</v>
      </c>
      <c r="L43" s="497" t="s">
        <v>124</v>
      </c>
      <c r="M43" s="498">
        <f>H43-I43</f>
        <v>123</v>
      </c>
      <c r="N43" s="499"/>
      <c r="O43" s="1257" t="s">
        <v>75</v>
      </c>
      <c r="P43" s="1264"/>
      <c r="AB43" s="501"/>
    </row>
    <row r="44" spans="1:30" s="500" customFormat="1" ht="52.5" customHeight="1" thickBot="1">
      <c r="A44" s="489" t="s">
        <v>163</v>
      </c>
      <c r="B44" s="502" t="s">
        <v>93</v>
      </c>
      <c r="C44" s="491"/>
      <c r="D44" s="492">
        <v>2</v>
      </c>
      <c r="E44" s="492"/>
      <c r="F44" s="493"/>
      <c r="G44" s="494">
        <v>3</v>
      </c>
      <c r="H44" s="495">
        <f>G44*30</f>
        <v>90</v>
      </c>
      <c r="I44" s="497" t="s">
        <v>212</v>
      </c>
      <c r="J44" s="503" t="s">
        <v>204</v>
      </c>
      <c r="K44" s="497"/>
      <c r="L44" s="503" t="s">
        <v>210</v>
      </c>
      <c r="M44" s="504">
        <f>H44-I44</f>
        <v>84</v>
      </c>
      <c r="N44" s="499"/>
      <c r="O44" s="1335" t="s">
        <v>202</v>
      </c>
      <c r="P44" s="1336"/>
      <c r="AB44" s="505"/>
      <c r="AC44" s="500">
        <v>14</v>
      </c>
      <c r="AD44" s="500">
        <v>12</v>
      </c>
    </row>
    <row r="45" spans="1:30" s="500" customFormat="1" ht="18.75" customHeight="1" thickBot="1">
      <c r="A45" s="1337" t="s">
        <v>126</v>
      </c>
      <c r="B45" s="1338"/>
      <c r="C45" s="506"/>
      <c r="D45" s="507"/>
      <c r="E45" s="508"/>
      <c r="F45" s="509"/>
      <c r="G45" s="510">
        <f>G35+G38+G39+G40+G43+G44</f>
        <v>31</v>
      </c>
      <c r="H45" s="511">
        <f>H35+H38+H39+H40+H43+H44</f>
        <v>930</v>
      </c>
      <c r="I45" s="512">
        <f>I35+I38+I39+I40+I43+I44</f>
        <v>82</v>
      </c>
      <c r="J45" s="513" t="s">
        <v>264</v>
      </c>
      <c r="K45" s="513" t="s">
        <v>175</v>
      </c>
      <c r="L45" s="513" t="s">
        <v>265</v>
      </c>
      <c r="M45" s="514">
        <f>M35+M38+M39+M40+M43+M44</f>
        <v>848</v>
      </c>
      <c r="N45" s="515" t="s">
        <v>262</v>
      </c>
      <c r="O45" s="1339" t="s">
        <v>263</v>
      </c>
      <c r="P45" s="1317"/>
      <c r="AB45" s="516"/>
      <c r="AC45" s="500">
        <v>34</v>
      </c>
      <c r="AD45" s="500">
        <v>22</v>
      </c>
    </row>
    <row r="46" spans="1:28" s="517" customFormat="1" ht="16.5" customHeight="1" thickBot="1">
      <c r="A46" s="1340" t="s">
        <v>107</v>
      </c>
      <c r="B46" s="1341"/>
      <c r="C46" s="1341"/>
      <c r="D46" s="1341"/>
      <c r="E46" s="1341"/>
      <c r="F46" s="1341"/>
      <c r="G46" s="1341"/>
      <c r="H46" s="1341"/>
      <c r="I46" s="1341"/>
      <c r="J46" s="1341"/>
      <c r="K46" s="1341"/>
      <c r="L46" s="1341"/>
      <c r="M46" s="1341"/>
      <c r="N46" s="1341"/>
      <c r="O46" s="1341"/>
      <c r="P46" s="1341"/>
      <c r="Q46" s="1341"/>
      <c r="R46" s="1341"/>
      <c r="S46" s="1341"/>
      <c r="T46" s="1341"/>
      <c r="U46" s="1341"/>
      <c r="V46" s="1341"/>
      <c r="W46" s="1341"/>
      <c r="X46" s="1341"/>
      <c r="Y46" s="1341"/>
      <c r="Z46" s="1341"/>
      <c r="AA46" s="1341"/>
      <c r="AB46" s="1342"/>
    </row>
    <row r="47" spans="1:28" s="500" customFormat="1" ht="34.5" customHeight="1">
      <c r="A47" s="518" t="s">
        <v>108</v>
      </c>
      <c r="B47" s="866" t="s">
        <v>90</v>
      </c>
      <c r="C47" s="520"/>
      <c r="D47" s="521"/>
      <c r="E47" s="521"/>
      <c r="F47" s="522"/>
      <c r="G47" s="523">
        <f>G48+G49</f>
        <v>7.5</v>
      </c>
      <c r="H47" s="524">
        <f>H48+H49</f>
        <v>225</v>
      </c>
      <c r="I47" s="525">
        <f>I48+I49</f>
        <v>22</v>
      </c>
      <c r="J47" s="525" t="s">
        <v>202</v>
      </c>
      <c r="K47" s="526" t="s">
        <v>254</v>
      </c>
      <c r="L47" s="526" t="s">
        <v>74</v>
      </c>
      <c r="M47" s="527">
        <f>M48+M49</f>
        <v>203</v>
      </c>
      <c r="N47" s="528"/>
      <c r="O47" s="1325"/>
      <c r="P47" s="1326"/>
      <c r="AB47" s="501"/>
    </row>
    <row r="48" spans="1:28" s="500" customFormat="1" ht="33" customHeight="1">
      <c r="A48" s="529" t="s">
        <v>109</v>
      </c>
      <c r="B48" s="865" t="s">
        <v>90</v>
      </c>
      <c r="C48" s="530">
        <v>1</v>
      </c>
      <c r="D48" s="531"/>
      <c r="E48" s="531"/>
      <c r="F48" s="532"/>
      <c r="G48" s="533">
        <v>6</v>
      </c>
      <c r="H48" s="534">
        <f>G48*30</f>
        <v>180</v>
      </c>
      <c r="I48" s="535">
        <v>14</v>
      </c>
      <c r="J48" s="536" t="s">
        <v>202</v>
      </c>
      <c r="K48" s="537" t="s">
        <v>254</v>
      </c>
      <c r="L48" s="538"/>
      <c r="M48" s="539">
        <f>H48-I48</f>
        <v>166</v>
      </c>
      <c r="N48" s="540" t="s">
        <v>261</v>
      </c>
      <c r="O48" s="1327"/>
      <c r="P48" s="1328"/>
      <c r="AB48" s="501"/>
    </row>
    <row r="49" spans="1:28" s="500" customFormat="1" ht="33.75" customHeight="1">
      <c r="A49" s="529" t="s">
        <v>110</v>
      </c>
      <c r="B49" s="865" t="s">
        <v>91</v>
      </c>
      <c r="C49" s="530"/>
      <c r="D49" s="531"/>
      <c r="E49" s="531">
        <v>1</v>
      </c>
      <c r="F49" s="532"/>
      <c r="G49" s="533">
        <v>1.5</v>
      </c>
      <c r="H49" s="534">
        <f>G49*30</f>
        <v>45</v>
      </c>
      <c r="I49" s="535">
        <v>8</v>
      </c>
      <c r="J49" s="536"/>
      <c r="K49" s="531"/>
      <c r="L49" s="538" t="s">
        <v>74</v>
      </c>
      <c r="M49" s="539">
        <f>H49-I49</f>
        <v>37</v>
      </c>
      <c r="N49" s="540" t="s">
        <v>74</v>
      </c>
      <c r="O49" s="1327"/>
      <c r="P49" s="1328"/>
      <c r="AB49" s="501"/>
    </row>
    <row r="50" spans="1:30" s="500" customFormat="1" ht="34.5" customHeight="1" thickBot="1">
      <c r="A50" s="541" t="s">
        <v>111</v>
      </c>
      <c r="B50" s="867" t="s">
        <v>164</v>
      </c>
      <c r="C50" s="520">
        <v>1</v>
      </c>
      <c r="D50" s="521"/>
      <c r="E50" s="521"/>
      <c r="F50" s="522"/>
      <c r="G50" s="523">
        <v>6</v>
      </c>
      <c r="H50" s="495">
        <f>G50*30</f>
        <v>180</v>
      </c>
      <c r="I50" s="543">
        <v>12</v>
      </c>
      <c r="J50" s="544" t="s">
        <v>131</v>
      </c>
      <c r="K50" s="543"/>
      <c r="L50" s="544" t="s">
        <v>125</v>
      </c>
      <c r="M50" s="545">
        <f>H50-I50</f>
        <v>168</v>
      </c>
      <c r="N50" s="546" t="s">
        <v>75</v>
      </c>
      <c r="O50" s="1329"/>
      <c r="P50" s="1330"/>
      <c r="AB50" s="505"/>
      <c r="AC50" s="500">
        <v>16</v>
      </c>
      <c r="AD50" s="500">
        <v>18</v>
      </c>
    </row>
    <row r="51" spans="1:30" s="500" customFormat="1" ht="16.5" thickBot="1">
      <c r="A51" s="1331" t="s">
        <v>129</v>
      </c>
      <c r="B51" s="1332"/>
      <c r="C51" s="547"/>
      <c r="D51" s="547"/>
      <c r="E51" s="547"/>
      <c r="F51" s="548"/>
      <c r="G51" s="549">
        <f>G47+G50</f>
        <v>13.5</v>
      </c>
      <c r="H51" s="550">
        <f aca="true" t="shared" si="0" ref="H51:M51">H47+H50</f>
        <v>405</v>
      </c>
      <c r="I51" s="551">
        <f t="shared" si="0"/>
        <v>34</v>
      </c>
      <c r="J51" s="552" t="s">
        <v>237</v>
      </c>
      <c r="K51" s="552" t="s">
        <v>254</v>
      </c>
      <c r="L51" s="552" t="s">
        <v>127</v>
      </c>
      <c r="M51" s="551">
        <f t="shared" si="0"/>
        <v>371</v>
      </c>
      <c r="N51" s="553" t="s">
        <v>266</v>
      </c>
      <c r="O51" s="1333"/>
      <c r="P51" s="1334"/>
      <c r="AB51" s="516"/>
      <c r="AC51" s="500">
        <v>8</v>
      </c>
      <c r="AD51" s="500">
        <v>16</v>
      </c>
    </row>
    <row r="52" spans="1:29" s="500" customFormat="1" ht="16.5" customHeight="1" thickBot="1">
      <c r="A52" s="1284" t="s">
        <v>112</v>
      </c>
      <c r="B52" s="1285"/>
      <c r="C52" s="1285"/>
      <c r="D52" s="1285"/>
      <c r="E52" s="1285"/>
      <c r="F52" s="1285"/>
      <c r="G52" s="1285"/>
      <c r="H52" s="1285"/>
      <c r="I52" s="1285"/>
      <c r="J52" s="1285"/>
      <c r="K52" s="1285"/>
      <c r="L52" s="1285"/>
      <c r="M52" s="1285"/>
      <c r="N52" s="1285"/>
      <c r="O52" s="1285"/>
      <c r="P52" s="1285"/>
      <c r="Q52" s="1285"/>
      <c r="R52" s="1285"/>
      <c r="S52" s="1285"/>
      <c r="T52" s="1285"/>
      <c r="U52" s="1285"/>
      <c r="V52" s="1285"/>
      <c r="W52" s="1285"/>
      <c r="X52" s="1285"/>
      <c r="Y52" s="1285"/>
      <c r="Z52" s="1285"/>
      <c r="AA52" s="1285"/>
      <c r="AB52" s="1286"/>
      <c r="AC52" s="500">
        <v>10</v>
      </c>
    </row>
    <row r="53" spans="1:28" s="500" customFormat="1" ht="33" customHeight="1">
      <c r="A53" s="554" t="s">
        <v>113</v>
      </c>
      <c r="B53" s="866" t="s">
        <v>94</v>
      </c>
      <c r="C53" s="555">
        <v>1</v>
      </c>
      <c r="D53" s="556"/>
      <c r="E53" s="556"/>
      <c r="F53" s="557"/>
      <c r="G53" s="558">
        <v>6</v>
      </c>
      <c r="H53" s="559">
        <f>G53*30</f>
        <v>180</v>
      </c>
      <c r="I53" s="560">
        <v>12</v>
      </c>
      <c r="J53" s="561" t="s">
        <v>131</v>
      </c>
      <c r="K53" s="562" t="s">
        <v>125</v>
      </c>
      <c r="L53" s="561"/>
      <c r="M53" s="563">
        <f>H53-I53</f>
        <v>168</v>
      </c>
      <c r="N53" s="564" t="s">
        <v>75</v>
      </c>
      <c r="O53" s="1325"/>
      <c r="P53" s="1326"/>
      <c r="AB53" s="565"/>
    </row>
    <row r="54" spans="1:28" s="500" customFormat="1" ht="33.75" customHeight="1">
      <c r="A54" s="554" t="s">
        <v>114</v>
      </c>
      <c r="B54" s="865" t="s">
        <v>95</v>
      </c>
      <c r="C54" s="555"/>
      <c r="D54" s="556"/>
      <c r="E54" s="556"/>
      <c r="F54" s="557"/>
      <c r="G54" s="566">
        <f>G55+G56</f>
        <v>7.5</v>
      </c>
      <c r="H54" s="567">
        <f>H55+H56</f>
        <v>225</v>
      </c>
      <c r="I54" s="568">
        <f>I55+I56</f>
        <v>22</v>
      </c>
      <c r="J54" s="568" t="s">
        <v>202</v>
      </c>
      <c r="K54" s="569" t="s">
        <v>254</v>
      </c>
      <c r="L54" s="570" t="s">
        <v>74</v>
      </c>
      <c r="M54" s="571">
        <f>M55+M56</f>
        <v>203</v>
      </c>
      <c r="N54" s="572"/>
      <c r="O54" s="1327"/>
      <c r="P54" s="1328"/>
      <c r="AB54" s="501"/>
    </row>
    <row r="55" spans="1:28" s="33" customFormat="1" ht="37.5" customHeight="1">
      <c r="A55" s="499" t="s">
        <v>115</v>
      </c>
      <c r="B55" s="865" t="s">
        <v>95</v>
      </c>
      <c r="C55" s="967">
        <v>1</v>
      </c>
      <c r="D55" s="531"/>
      <c r="E55" s="531"/>
      <c r="F55" s="968"/>
      <c r="G55" s="639">
        <v>6</v>
      </c>
      <c r="H55" s="969">
        <f>G55*30</f>
        <v>180</v>
      </c>
      <c r="I55" s="970">
        <v>14</v>
      </c>
      <c r="J55" s="971" t="s">
        <v>202</v>
      </c>
      <c r="K55" s="972" t="s">
        <v>254</v>
      </c>
      <c r="L55" s="973"/>
      <c r="M55" s="641">
        <f>H55-I55</f>
        <v>166</v>
      </c>
      <c r="N55" s="974" t="s">
        <v>261</v>
      </c>
      <c r="O55" s="1327"/>
      <c r="P55" s="1328"/>
      <c r="Q55" s="500"/>
      <c r="R55" s="500"/>
      <c r="S55" s="500"/>
      <c r="T55" s="500"/>
      <c r="U55" s="500"/>
      <c r="V55" s="500"/>
      <c r="W55" s="500"/>
      <c r="X55" s="500"/>
      <c r="Y55" s="500"/>
      <c r="Z55" s="500"/>
      <c r="AA55" s="500"/>
      <c r="AB55" s="501"/>
    </row>
    <row r="56" spans="1:28" s="33" customFormat="1" ht="50.25" customHeight="1" thickBot="1">
      <c r="A56" s="499" t="s">
        <v>116</v>
      </c>
      <c r="B56" s="865" t="s">
        <v>96</v>
      </c>
      <c r="C56" s="967"/>
      <c r="D56" s="975"/>
      <c r="E56" s="976">
        <v>1</v>
      </c>
      <c r="F56" s="808"/>
      <c r="G56" s="639">
        <v>1.5</v>
      </c>
      <c r="H56" s="969">
        <f>G56*30</f>
        <v>45</v>
      </c>
      <c r="I56" s="970">
        <v>8</v>
      </c>
      <c r="J56" s="973"/>
      <c r="K56" s="972"/>
      <c r="L56" s="973" t="s">
        <v>74</v>
      </c>
      <c r="M56" s="641">
        <f>H56-I56</f>
        <v>37</v>
      </c>
      <c r="N56" s="974" t="s">
        <v>74</v>
      </c>
      <c r="O56" s="1329"/>
      <c r="P56" s="1330"/>
      <c r="Q56" s="500"/>
      <c r="R56" s="500"/>
      <c r="S56" s="500"/>
      <c r="T56" s="500"/>
      <c r="U56" s="500"/>
      <c r="V56" s="500"/>
      <c r="W56" s="500"/>
      <c r="X56" s="500"/>
      <c r="Y56" s="500"/>
      <c r="Z56" s="500"/>
      <c r="AA56" s="500"/>
      <c r="AB56" s="505"/>
    </row>
    <row r="57" spans="1:28" s="33" customFormat="1" ht="17.25" customHeight="1" thickBot="1">
      <c r="A57" s="1331" t="s">
        <v>130</v>
      </c>
      <c r="B57" s="1332"/>
      <c r="C57" s="977"/>
      <c r="D57" s="978"/>
      <c r="E57" s="978"/>
      <c r="F57" s="979"/>
      <c r="G57" s="934">
        <f>G53+G54</f>
        <v>13.5</v>
      </c>
      <c r="H57" s="980">
        <f aca="true" t="shared" si="1" ref="H57:M57">H53+H54</f>
        <v>405</v>
      </c>
      <c r="I57" s="935">
        <f t="shared" si="1"/>
        <v>34</v>
      </c>
      <c r="J57" s="552" t="s">
        <v>237</v>
      </c>
      <c r="K57" s="552" t="s">
        <v>329</v>
      </c>
      <c r="L57" s="552" t="s">
        <v>74</v>
      </c>
      <c r="M57" s="981">
        <f t="shared" si="1"/>
        <v>371</v>
      </c>
      <c r="N57" s="553" t="s">
        <v>266</v>
      </c>
      <c r="O57" s="1303"/>
      <c r="P57" s="1304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16"/>
    </row>
    <row r="58" spans="1:32" s="674" customFormat="1" ht="18.75" customHeight="1" thickBot="1">
      <c r="A58" s="1318" t="s">
        <v>241</v>
      </c>
      <c r="B58" s="1319"/>
      <c r="C58" s="1319"/>
      <c r="D58" s="1319"/>
      <c r="E58" s="1319"/>
      <c r="F58" s="1319"/>
      <c r="G58" s="1319"/>
      <c r="H58" s="1319"/>
      <c r="I58" s="1319"/>
      <c r="J58" s="1319"/>
      <c r="K58" s="1319"/>
      <c r="L58" s="1319"/>
      <c r="M58" s="1319"/>
      <c r="N58" s="1319"/>
      <c r="O58" s="1319"/>
      <c r="P58" s="1319"/>
      <c r="Q58" s="1319"/>
      <c r="R58" s="1319"/>
      <c r="S58" s="1319"/>
      <c r="T58" s="1319"/>
      <c r="U58" s="1319"/>
      <c r="V58" s="1319"/>
      <c r="W58" s="1319"/>
      <c r="X58" s="1319"/>
      <c r="Y58" s="1319"/>
      <c r="Z58" s="1319"/>
      <c r="AA58" s="1319"/>
      <c r="AB58" s="1283"/>
      <c r="AD58" s="33">
        <v>18</v>
      </c>
      <c r="AF58" s="33">
        <v>14</v>
      </c>
    </row>
    <row r="59" spans="1:41" s="682" customFormat="1" ht="15.75">
      <c r="A59" s="868" t="s">
        <v>242</v>
      </c>
      <c r="B59" s="869" t="s">
        <v>225</v>
      </c>
      <c r="C59" s="870">
        <v>2</v>
      </c>
      <c r="D59" s="871"/>
      <c r="E59" s="871"/>
      <c r="F59" s="872"/>
      <c r="G59" s="873">
        <v>6</v>
      </c>
      <c r="H59" s="874">
        <f aca="true" t="shared" si="2" ref="H59:H68">G59*30</f>
        <v>180</v>
      </c>
      <c r="I59" s="871">
        <v>16</v>
      </c>
      <c r="J59" s="875" t="s">
        <v>208</v>
      </c>
      <c r="K59" s="875" t="s">
        <v>98</v>
      </c>
      <c r="L59" s="876"/>
      <c r="M59" s="548">
        <f aca="true" t="shared" si="3" ref="M59:M68">H59-I59</f>
        <v>164</v>
      </c>
      <c r="N59" s="877"/>
      <c r="O59" s="1257" t="s">
        <v>237</v>
      </c>
      <c r="P59" s="1264"/>
      <c r="Q59" s="878"/>
      <c r="R59" s="982"/>
      <c r="S59" s="982"/>
      <c r="T59" s="982"/>
      <c r="U59" s="983"/>
      <c r="V59" s="983"/>
      <c r="W59" s="984"/>
      <c r="X59" s="984"/>
      <c r="Y59" s="985"/>
      <c r="Z59" s="985"/>
      <c r="AA59" s="985"/>
      <c r="AB59" s="915"/>
      <c r="AC59" s="683"/>
      <c r="AD59" s="739"/>
      <c r="AE59" s="740"/>
      <c r="AF59" s="743">
        <v>12</v>
      </c>
      <c r="AG59" s="744">
        <v>4</v>
      </c>
      <c r="AI59" s="735">
        <v>12</v>
      </c>
      <c r="AJ59" s="735">
        <v>0</v>
      </c>
      <c r="AK59" s="735">
        <v>0</v>
      </c>
      <c r="AL59" s="735">
        <v>4</v>
      </c>
      <c r="AM59" s="735"/>
      <c r="AN59" s="735"/>
      <c r="AO59" s="675"/>
    </row>
    <row r="60" spans="1:41" s="682" customFormat="1" ht="15.75">
      <c r="A60" s="499" t="s">
        <v>243</v>
      </c>
      <c r="B60" s="879" t="s">
        <v>322</v>
      </c>
      <c r="C60" s="530"/>
      <c r="D60" s="531">
        <v>1</v>
      </c>
      <c r="E60" s="496"/>
      <c r="F60" s="880"/>
      <c r="G60" s="881">
        <v>6.5</v>
      </c>
      <c r="H60" s="850">
        <f t="shared" si="2"/>
        <v>195</v>
      </c>
      <c r="I60" s="531">
        <v>18</v>
      </c>
      <c r="J60" s="882" t="s">
        <v>253</v>
      </c>
      <c r="K60" s="882"/>
      <c r="L60" s="876" t="s">
        <v>124</v>
      </c>
      <c r="M60" s="532">
        <f t="shared" si="3"/>
        <v>177</v>
      </c>
      <c r="N60" s="634" t="s">
        <v>73</v>
      </c>
      <c r="O60" s="1255"/>
      <c r="P60" s="1322"/>
      <c r="Q60" s="883"/>
      <c r="R60" s="982"/>
      <c r="S60" s="982"/>
      <c r="T60" s="982"/>
      <c r="U60" s="983"/>
      <c r="V60" s="983"/>
      <c r="W60" s="984"/>
      <c r="X60" s="984"/>
      <c r="Y60" s="985"/>
      <c r="Z60" s="985"/>
      <c r="AA60" s="985"/>
      <c r="AB60" s="915"/>
      <c r="AC60" s="683"/>
      <c r="AD60" s="741">
        <v>12</v>
      </c>
      <c r="AE60" s="742">
        <v>6</v>
      </c>
      <c r="AF60" s="745"/>
      <c r="AG60" s="746"/>
      <c r="AI60" s="735">
        <v>10</v>
      </c>
      <c r="AJ60" s="735">
        <v>4</v>
      </c>
      <c r="AK60" s="735"/>
      <c r="AL60" s="735"/>
      <c r="AM60" s="735">
        <v>2</v>
      </c>
      <c r="AN60" s="735">
        <v>2</v>
      </c>
      <c r="AO60" s="675"/>
    </row>
    <row r="61" spans="1:41" s="682" customFormat="1" ht="31.5">
      <c r="A61" s="499" t="s">
        <v>244</v>
      </c>
      <c r="B61" s="627" t="s">
        <v>227</v>
      </c>
      <c r="C61" s="530">
        <v>2</v>
      </c>
      <c r="D61" s="531"/>
      <c r="E61" s="884"/>
      <c r="F61" s="885"/>
      <c r="G61" s="881">
        <v>4</v>
      </c>
      <c r="H61" s="850">
        <f t="shared" si="2"/>
        <v>120</v>
      </c>
      <c r="I61" s="531">
        <v>12</v>
      </c>
      <c r="J61" s="882" t="s">
        <v>124</v>
      </c>
      <c r="K61" s="882" t="s">
        <v>254</v>
      </c>
      <c r="L61" s="876"/>
      <c r="M61" s="849">
        <f t="shared" si="3"/>
        <v>108</v>
      </c>
      <c r="N61" s="530"/>
      <c r="O61" s="1257" t="s">
        <v>133</v>
      </c>
      <c r="P61" s="1264"/>
      <c r="Q61" s="886"/>
      <c r="R61" s="982"/>
      <c r="S61" s="982"/>
      <c r="T61" s="982"/>
      <c r="U61" s="983"/>
      <c r="V61" s="983"/>
      <c r="W61" s="986"/>
      <c r="X61" s="984"/>
      <c r="Y61" s="985"/>
      <c r="Z61" s="985"/>
      <c r="AA61" s="985"/>
      <c r="AB61" s="915"/>
      <c r="AC61" s="683"/>
      <c r="AD61" s="741"/>
      <c r="AE61" s="742"/>
      <c r="AF61" s="745">
        <v>4</v>
      </c>
      <c r="AG61" s="746">
        <v>8</v>
      </c>
      <c r="AI61" s="735">
        <v>2</v>
      </c>
      <c r="AJ61" s="735">
        <v>2</v>
      </c>
      <c r="AK61" s="735">
        <v>2</v>
      </c>
      <c r="AL61" s="735">
        <v>6</v>
      </c>
      <c r="AM61" s="735"/>
      <c r="AN61" s="735"/>
      <c r="AO61" s="675"/>
    </row>
    <row r="62" spans="1:47" s="685" customFormat="1" ht="15.75">
      <c r="A62" s="499" t="s">
        <v>245</v>
      </c>
      <c r="B62" s="627" t="s">
        <v>228</v>
      </c>
      <c r="C62" s="530">
        <v>1</v>
      </c>
      <c r="D62" s="531"/>
      <c r="E62" s="531"/>
      <c r="F62" s="887"/>
      <c r="G62" s="881">
        <v>7</v>
      </c>
      <c r="H62" s="850">
        <f t="shared" si="2"/>
        <v>210</v>
      </c>
      <c r="I62" s="531">
        <v>18</v>
      </c>
      <c r="J62" s="882" t="s">
        <v>255</v>
      </c>
      <c r="K62" s="882"/>
      <c r="L62" s="876" t="s">
        <v>236</v>
      </c>
      <c r="M62" s="849">
        <f t="shared" si="3"/>
        <v>192</v>
      </c>
      <c r="N62" s="626" t="s">
        <v>73</v>
      </c>
      <c r="O62" s="1262"/>
      <c r="P62" s="1263"/>
      <c r="Q62" s="888"/>
      <c r="R62" s="987"/>
      <c r="S62" s="987"/>
      <c r="T62" s="987"/>
      <c r="U62" s="983"/>
      <c r="V62" s="983"/>
      <c r="W62" s="984"/>
      <c r="X62" s="984"/>
      <c r="Y62" s="985"/>
      <c r="Z62" s="985"/>
      <c r="AA62" s="985"/>
      <c r="AB62" s="915"/>
      <c r="AC62" s="683"/>
      <c r="AD62" s="741">
        <v>12</v>
      </c>
      <c r="AE62" s="742">
        <v>6</v>
      </c>
      <c r="AF62" s="745"/>
      <c r="AG62" s="746"/>
      <c r="AH62" s="684"/>
      <c r="AI62" s="777">
        <v>10</v>
      </c>
      <c r="AJ62" s="777">
        <v>2</v>
      </c>
      <c r="AK62" s="777"/>
      <c r="AL62" s="777"/>
      <c r="AM62" s="777">
        <v>2</v>
      </c>
      <c r="AN62" s="777">
        <v>4</v>
      </c>
      <c r="AO62" s="677"/>
      <c r="AP62" s="684"/>
      <c r="AQ62" s="684"/>
      <c r="AR62" s="684"/>
      <c r="AS62" s="684"/>
      <c r="AT62" s="684"/>
      <c r="AU62" s="684"/>
    </row>
    <row r="63" spans="1:47" s="685" customFormat="1" ht="32.25" thickBot="1">
      <c r="A63" s="499" t="s">
        <v>246</v>
      </c>
      <c r="B63" s="627" t="s">
        <v>229</v>
      </c>
      <c r="C63" s="530"/>
      <c r="D63" s="531">
        <v>2</v>
      </c>
      <c r="E63" s="531"/>
      <c r="F63" s="851"/>
      <c r="G63" s="881">
        <v>4</v>
      </c>
      <c r="H63" s="850">
        <f t="shared" si="2"/>
        <v>120</v>
      </c>
      <c r="I63" s="848">
        <v>8</v>
      </c>
      <c r="J63" s="882" t="s">
        <v>205</v>
      </c>
      <c r="K63" s="882"/>
      <c r="L63" s="876"/>
      <c r="M63" s="889">
        <f t="shared" si="3"/>
        <v>112</v>
      </c>
      <c r="N63" s="890"/>
      <c r="O63" s="1257" t="s">
        <v>240</v>
      </c>
      <c r="P63" s="1264"/>
      <c r="Q63" s="891"/>
      <c r="R63" s="987"/>
      <c r="S63" s="987"/>
      <c r="T63" s="987"/>
      <c r="U63" s="983"/>
      <c r="V63" s="983"/>
      <c r="W63" s="986"/>
      <c r="X63" s="984"/>
      <c r="Y63" s="985"/>
      <c r="Z63" s="985"/>
      <c r="AA63" s="985"/>
      <c r="AB63" s="988"/>
      <c r="AC63" s="683"/>
      <c r="AD63" s="741"/>
      <c r="AE63" s="742"/>
      <c r="AF63" s="745">
        <v>8</v>
      </c>
      <c r="AG63" s="746"/>
      <c r="AH63" s="684"/>
      <c r="AI63" s="777">
        <v>8</v>
      </c>
      <c r="AJ63" s="777">
        <v>0</v>
      </c>
      <c r="AK63" s="777"/>
      <c r="AL63" s="777"/>
      <c r="AM63" s="777"/>
      <c r="AN63" s="777"/>
      <c r="AO63" s="677"/>
      <c r="AP63" s="684"/>
      <c r="AQ63" s="684"/>
      <c r="AR63" s="684"/>
      <c r="AS63" s="684"/>
      <c r="AT63" s="684"/>
      <c r="AU63" s="684"/>
    </row>
    <row r="64" spans="1:47" s="685" customFormat="1" ht="15.75">
      <c r="A64" s="554" t="s">
        <v>247</v>
      </c>
      <c r="B64" s="574" t="s">
        <v>230</v>
      </c>
      <c r="C64" s="520"/>
      <c r="D64" s="521">
        <v>2</v>
      </c>
      <c r="E64" s="521"/>
      <c r="F64" s="892"/>
      <c r="G64" s="881">
        <v>2</v>
      </c>
      <c r="H64" s="850">
        <f t="shared" si="2"/>
        <v>60</v>
      </c>
      <c r="I64" s="521">
        <v>4</v>
      </c>
      <c r="J64" s="882" t="s">
        <v>204</v>
      </c>
      <c r="K64" s="882"/>
      <c r="L64" s="876"/>
      <c r="M64" s="522">
        <f t="shared" si="3"/>
        <v>56</v>
      </c>
      <c r="N64" s="520"/>
      <c r="O64" s="1323" t="s">
        <v>235</v>
      </c>
      <c r="P64" s="1324"/>
      <c r="Q64" s="893"/>
      <c r="R64" s="987"/>
      <c r="S64" s="987"/>
      <c r="T64" s="987"/>
      <c r="U64" s="983"/>
      <c r="V64" s="983"/>
      <c r="W64" s="986"/>
      <c r="X64" s="984"/>
      <c r="Y64" s="985"/>
      <c r="Z64" s="985"/>
      <c r="AA64" s="985"/>
      <c r="AB64" s="915"/>
      <c r="AC64" s="683"/>
      <c r="AD64" s="741"/>
      <c r="AE64" s="742"/>
      <c r="AF64" s="745">
        <v>4</v>
      </c>
      <c r="AG64" s="746"/>
      <c r="AH64" s="684"/>
      <c r="AI64" s="777">
        <v>4</v>
      </c>
      <c r="AJ64" s="777">
        <v>0</v>
      </c>
      <c r="AK64" s="777"/>
      <c r="AL64" s="777"/>
      <c r="AM64" s="777"/>
      <c r="AN64" s="777"/>
      <c r="AO64" s="677"/>
      <c r="AP64" s="684"/>
      <c r="AQ64" s="684"/>
      <c r="AR64" s="684"/>
      <c r="AS64" s="684"/>
      <c r="AT64" s="684"/>
      <c r="AU64" s="684"/>
    </row>
    <row r="65" spans="1:42" s="682" customFormat="1" ht="31.5">
      <c r="A65" s="499" t="s">
        <v>248</v>
      </c>
      <c r="B65" s="627" t="s">
        <v>231</v>
      </c>
      <c r="C65" s="530"/>
      <c r="D65" s="531"/>
      <c r="E65" s="531"/>
      <c r="F65" s="894"/>
      <c r="G65" s="881">
        <f>SUM(G66:G68)</f>
        <v>15</v>
      </c>
      <c r="H65" s="850">
        <f t="shared" si="2"/>
        <v>450</v>
      </c>
      <c r="I65" s="804">
        <f>SUM(I66:I68)</f>
        <v>46</v>
      </c>
      <c r="J65" s="882" t="s">
        <v>203</v>
      </c>
      <c r="K65" s="882" t="s">
        <v>98</v>
      </c>
      <c r="L65" s="876" t="s">
        <v>257</v>
      </c>
      <c r="M65" s="895">
        <f t="shared" si="3"/>
        <v>404</v>
      </c>
      <c r="N65" s="896"/>
      <c r="O65" s="1262"/>
      <c r="P65" s="1263"/>
      <c r="Q65" s="897"/>
      <c r="R65" s="989"/>
      <c r="S65" s="989"/>
      <c r="T65" s="989"/>
      <c r="U65" s="990"/>
      <c r="V65" s="983"/>
      <c r="W65" s="983"/>
      <c r="X65" s="985"/>
      <c r="Y65" s="985"/>
      <c r="Z65" s="985"/>
      <c r="AA65" s="985"/>
      <c r="AB65" s="915"/>
      <c r="AD65" s="758"/>
      <c r="AE65" s="759"/>
      <c r="AF65" s="760"/>
      <c r="AG65" s="761"/>
      <c r="AI65" s="735">
        <v>18</v>
      </c>
      <c r="AJ65" s="735">
        <v>0</v>
      </c>
      <c r="AK65" s="734">
        <v>0</v>
      </c>
      <c r="AL65" s="734">
        <v>4</v>
      </c>
      <c r="AM65" s="734">
        <v>4</v>
      </c>
      <c r="AN65" s="734">
        <v>20</v>
      </c>
      <c r="AO65" s="676"/>
      <c r="AP65" s="723"/>
    </row>
    <row r="66" spans="1:42" s="682" customFormat="1" ht="31.5">
      <c r="A66" s="499" t="s">
        <v>249</v>
      </c>
      <c r="B66" s="627" t="s">
        <v>231</v>
      </c>
      <c r="C66" s="530">
        <v>1</v>
      </c>
      <c r="D66" s="531"/>
      <c r="E66" s="531"/>
      <c r="F66" s="894"/>
      <c r="G66" s="631">
        <v>7</v>
      </c>
      <c r="H66" s="850">
        <f t="shared" si="2"/>
        <v>210</v>
      </c>
      <c r="I66" s="804">
        <v>24</v>
      </c>
      <c r="J66" s="882" t="s">
        <v>208</v>
      </c>
      <c r="K66" s="882" t="s">
        <v>98</v>
      </c>
      <c r="L66" s="876" t="s">
        <v>256</v>
      </c>
      <c r="M66" s="895">
        <f t="shared" si="3"/>
        <v>186</v>
      </c>
      <c r="N66" s="626" t="s">
        <v>239</v>
      </c>
      <c r="O66" s="1262"/>
      <c r="P66" s="1263"/>
      <c r="Q66" s="897"/>
      <c r="R66" s="989"/>
      <c r="S66" s="989"/>
      <c r="T66" s="989"/>
      <c r="U66" s="990"/>
      <c r="V66" s="983"/>
      <c r="W66" s="983"/>
      <c r="X66" s="985"/>
      <c r="Y66" s="985"/>
      <c r="Z66" s="985"/>
      <c r="AA66" s="985"/>
      <c r="AB66" s="915"/>
      <c r="AD66" s="758">
        <v>12</v>
      </c>
      <c r="AE66" s="759">
        <v>12</v>
      </c>
      <c r="AF66" s="760"/>
      <c r="AG66" s="761"/>
      <c r="AI66" s="735">
        <v>12</v>
      </c>
      <c r="AJ66" s="735">
        <v>0</v>
      </c>
      <c r="AK66" s="734">
        <v>0</v>
      </c>
      <c r="AL66" s="734">
        <v>4</v>
      </c>
      <c r="AM66" s="734">
        <v>0</v>
      </c>
      <c r="AN66" s="734">
        <v>8</v>
      </c>
      <c r="AO66" s="676"/>
      <c r="AP66" s="723"/>
    </row>
    <row r="67" spans="1:42" s="682" customFormat="1" ht="31.5">
      <c r="A67" s="499" t="s">
        <v>250</v>
      </c>
      <c r="B67" s="627" t="s">
        <v>231</v>
      </c>
      <c r="C67" s="530"/>
      <c r="D67" s="531">
        <v>2</v>
      </c>
      <c r="E67" s="531"/>
      <c r="F67" s="894"/>
      <c r="G67" s="631">
        <v>6</v>
      </c>
      <c r="H67" s="850">
        <f t="shared" si="2"/>
        <v>180</v>
      </c>
      <c r="I67" s="804">
        <v>14</v>
      </c>
      <c r="J67" s="882" t="s">
        <v>202</v>
      </c>
      <c r="K67" s="882"/>
      <c r="L67" s="876" t="s">
        <v>256</v>
      </c>
      <c r="M67" s="895">
        <f t="shared" si="3"/>
        <v>166</v>
      </c>
      <c r="N67" s="890"/>
      <c r="O67" s="1257" t="s">
        <v>238</v>
      </c>
      <c r="P67" s="1264"/>
      <c r="Q67" s="897"/>
      <c r="R67" s="989"/>
      <c r="S67" s="989"/>
      <c r="T67" s="989"/>
      <c r="U67" s="990"/>
      <c r="V67" s="983"/>
      <c r="W67" s="983"/>
      <c r="X67" s="985"/>
      <c r="Y67" s="985"/>
      <c r="Z67" s="985"/>
      <c r="AA67" s="985"/>
      <c r="AB67" s="915"/>
      <c r="AD67" s="758"/>
      <c r="AE67" s="759"/>
      <c r="AF67" s="760">
        <v>6</v>
      </c>
      <c r="AG67" s="761">
        <v>8</v>
      </c>
      <c r="AI67" s="735">
        <v>6</v>
      </c>
      <c r="AJ67" s="735">
        <v>0</v>
      </c>
      <c r="AK67" s="734"/>
      <c r="AL67" s="734"/>
      <c r="AM67" s="734">
        <v>0</v>
      </c>
      <c r="AN67" s="734">
        <v>8</v>
      </c>
      <c r="AO67" s="676"/>
      <c r="AP67" s="723"/>
    </row>
    <row r="68" spans="1:41" s="682" customFormat="1" ht="32.25" thickBot="1">
      <c r="A68" s="499" t="s">
        <v>323</v>
      </c>
      <c r="B68" s="627" t="s">
        <v>232</v>
      </c>
      <c r="C68" s="530"/>
      <c r="D68" s="531"/>
      <c r="E68" s="531">
        <v>2</v>
      </c>
      <c r="F68" s="894"/>
      <c r="G68" s="898">
        <v>2</v>
      </c>
      <c r="H68" s="530">
        <f t="shared" si="2"/>
        <v>60</v>
      </c>
      <c r="I68" s="804">
        <v>8</v>
      </c>
      <c r="J68" s="882"/>
      <c r="K68" s="899"/>
      <c r="L68" s="876" t="s">
        <v>74</v>
      </c>
      <c r="M68" s="895">
        <f t="shared" si="3"/>
        <v>52</v>
      </c>
      <c r="N68" s="626" t="s">
        <v>74</v>
      </c>
      <c r="O68" s="1262"/>
      <c r="P68" s="1263"/>
      <c r="Q68" s="897"/>
      <c r="R68" s="982"/>
      <c r="S68" s="982"/>
      <c r="T68" s="982"/>
      <c r="U68" s="983"/>
      <c r="V68" s="983"/>
      <c r="W68" s="984"/>
      <c r="X68" s="984"/>
      <c r="Y68" s="985"/>
      <c r="Z68" s="985"/>
      <c r="AA68" s="985"/>
      <c r="AB68" s="915"/>
      <c r="AC68" s="683"/>
      <c r="AD68" s="741">
        <v>4</v>
      </c>
      <c r="AE68" s="742">
        <v>4</v>
      </c>
      <c r="AF68" s="745"/>
      <c r="AG68" s="746"/>
      <c r="AI68" s="735"/>
      <c r="AJ68" s="735"/>
      <c r="AK68" s="735"/>
      <c r="AL68" s="735"/>
      <c r="AM68" s="735">
        <v>4</v>
      </c>
      <c r="AN68" s="735">
        <v>4</v>
      </c>
      <c r="AO68" s="675"/>
    </row>
    <row r="69" spans="1:41" s="682" customFormat="1" ht="16.5" thickBot="1">
      <c r="A69" s="1320" t="s">
        <v>275</v>
      </c>
      <c r="B69" s="1321"/>
      <c r="C69" s="900"/>
      <c r="D69" s="901"/>
      <c r="E69" s="901"/>
      <c r="F69" s="902"/>
      <c r="G69" s="903">
        <f>G59+G60+G61+G62+G63+G64+G65</f>
        <v>44.5</v>
      </c>
      <c r="H69" s="904">
        <f>H59+H60+H61+H62+H63+H64+H65</f>
        <v>1335</v>
      </c>
      <c r="I69" s="905">
        <f>I59+I60+I61+I62+I63+I64+I65</f>
        <v>122</v>
      </c>
      <c r="J69" s="906" t="s">
        <v>258</v>
      </c>
      <c r="K69" s="906" t="s">
        <v>259</v>
      </c>
      <c r="L69" s="907" t="s">
        <v>260</v>
      </c>
      <c r="M69" s="908">
        <f>M59+M60+M61+M62+M63+M64+M65</f>
        <v>1213</v>
      </c>
      <c r="N69" s="909" t="s">
        <v>252</v>
      </c>
      <c r="O69" s="1257" t="s">
        <v>213</v>
      </c>
      <c r="P69" s="1264"/>
      <c r="Q69" s="910"/>
      <c r="R69" s="982"/>
      <c r="S69" s="982"/>
      <c r="T69" s="982"/>
      <c r="U69" s="983"/>
      <c r="V69" s="983"/>
      <c r="W69" s="984"/>
      <c r="X69" s="984"/>
      <c r="Y69" s="985"/>
      <c r="Z69" s="985"/>
      <c r="AA69" s="985"/>
      <c r="AB69" s="915"/>
      <c r="AC69" s="683"/>
      <c r="AD69" s="736">
        <f>SUM(AD59:AD68)</f>
        <v>40</v>
      </c>
      <c r="AE69" s="737">
        <f>SUM(AE59:AE68)</f>
        <v>28</v>
      </c>
      <c r="AF69" s="738">
        <f>SUM(AF59:AF68)</f>
        <v>34</v>
      </c>
      <c r="AG69" s="737">
        <f>SUM(AG59:AG68)</f>
        <v>20</v>
      </c>
      <c r="AH69" s="776">
        <f>SUM(AD69:AG69)</f>
        <v>122</v>
      </c>
      <c r="AI69" s="778">
        <f aca="true" t="shared" si="4" ref="AI69:AN69">SUM(AI59:AI65)</f>
        <v>64</v>
      </c>
      <c r="AJ69" s="778">
        <f t="shared" si="4"/>
        <v>8</v>
      </c>
      <c r="AK69" s="778">
        <f t="shared" si="4"/>
        <v>2</v>
      </c>
      <c r="AL69" s="778">
        <f t="shared" si="4"/>
        <v>14</v>
      </c>
      <c r="AM69" s="778">
        <f t="shared" si="4"/>
        <v>8</v>
      </c>
      <c r="AN69" s="778">
        <f t="shared" si="4"/>
        <v>26</v>
      </c>
      <c r="AO69" s="779">
        <f>SUM(AI69:AN69)</f>
        <v>122</v>
      </c>
    </row>
    <row r="70" spans="1:41" s="682" customFormat="1" ht="16.5" thickBot="1">
      <c r="A70" s="985"/>
      <c r="B70" s="985"/>
      <c r="C70" s="985"/>
      <c r="D70" s="985"/>
      <c r="E70" s="985"/>
      <c r="F70" s="985"/>
      <c r="G70" s="985"/>
      <c r="H70" s="985"/>
      <c r="I70" s="985"/>
      <c r="J70" s="985"/>
      <c r="K70" s="985"/>
      <c r="L70" s="985"/>
      <c r="M70" s="985"/>
      <c r="N70" s="985"/>
      <c r="O70" s="985"/>
      <c r="P70" s="985"/>
      <c r="Q70" s="985"/>
      <c r="R70" s="985"/>
      <c r="S70" s="985"/>
      <c r="T70" s="985"/>
      <c r="U70" s="985"/>
      <c r="V70" s="985"/>
      <c r="W70" s="985"/>
      <c r="X70" s="985"/>
      <c r="Y70" s="985"/>
      <c r="Z70" s="985"/>
      <c r="AA70" s="985"/>
      <c r="AB70" s="985"/>
      <c r="AC70" s="683"/>
      <c r="AD70" s="801"/>
      <c r="AE70" s="801"/>
      <c r="AF70" s="801"/>
      <c r="AG70" s="801"/>
      <c r="AH70" s="776"/>
      <c r="AI70" s="676"/>
      <c r="AJ70" s="676"/>
      <c r="AK70" s="676"/>
      <c r="AL70" s="676"/>
      <c r="AM70" s="676"/>
      <c r="AN70" s="676"/>
      <c r="AO70" s="779"/>
    </row>
    <row r="71" spans="1:41" s="682" customFormat="1" ht="16.5" thickBot="1">
      <c r="A71" s="1281" t="s">
        <v>299</v>
      </c>
      <c r="B71" s="1282"/>
      <c r="C71" s="1282"/>
      <c r="D71" s="1282"/>
      <c r="E71" s="1282"/>
      <c r="F71" s="1282"/>
      <c r="G71" s="1282"/>
      <c r="H71" s="1282"/>
      <c r="I71" s="1282"/>
      <c r="J71" s="1282"/>
      <c r="K71" s="1282"/>
      <c r="L71" s="1282"/>
      <c r="M71" s="1282"/>
      <c r="N71" s="1282"/>
      <c r="O71" s="1282"/>
      <c r="P71" s="1282"/>
      <c r="Q71" s="1282"/>
      <c r="R71" s="1282"/>
      <c r="S71" s="1282"/>
      <c r="T71" s="1282"/>
      <c r="U71" s="1282"/>
      <c r="V71" s="1282"/>
      <c r="W71" s="1282"/>
      <c r="X71" s="1282"/>
      <c r="Y71" s="1282"/>
      <c r="Z71" s="1282"/>
      <c r="AA71" s="1282"/>
      <c r="AB71" s="1283"/>
      <c r="AC71" s="683"/>
      <c r="AD71" s="801"/>
      <c r="AE71" s="801"/>
      <c r="AF71" s="801"/>
      <c r="AG71" s="801"/>
      <c r="AH71" s="776"/>
      <c r="AI71" s="676"/>
      <c r="AJ71" s="676"/>
      <c r="AK71" s="676"/>
      <c r="AL71" s="676"/>
      <c r="AM71" s="676"/>
      <c r="AN71" s="676"/>
      <c r="AO71" s="779"/>
    </row>
    <row r="72" spans="1:41" s="682" customFormat="1" ht="16.5" hidden="1" thickBot="1">
      <c r="A72" s="911"/>
      <c r="B72" s="991"/>
      <c r="C72" s="531"/>
      <c r="D72" s="531"/>
      <c r="E72" s="531"/>
      <c r="F72" s="849"/>
      <c r="G72" s="912"/>
      <c r="H72" s="845"/>
      <c r="I72" s="804"/>
      <c r="J72" s="804"/>
      <c r="K72" s="804"/>
      <c r="L72" s="804"/>
      <c r="M72" s="913"/>
      <c r="N72" s="914"/>
      <c r="O72" s="1259"/>
      <c r="P72" s="1260"/>
      <c r="Q72" s="915"/>
      <c r="R72" s="992"/>
      <c r="S72" s="992"/>
      <c r="T72" s="992"/>
      <c r="U72" s="993"/>
      <c r="V72" s="993"/>
      <c r="W72" s="994"/>
      <c r="X72" s="994"/>
      <c r="Y72" s="915"/>
      <c r="Z72" s="915"/>
      <c r="AA72" s="915"/>
      <c r="AB72" s="915"/>
      <c r="AC72" s="683"/>
      <c r="AD72" s="801"/>
      <c r="AE72" s="801"/>
      <c r="AF72" s="801"/>
      <c r="AG72" s="801"/>
      <c r="AH72" s="776"/>
      <c r="AI72" s="676"/>
      <c r="AJ72" s="676"/>
      <c r="AK72" s="676"/>
      <c r="AL72" s="676"/>
      <c r="AM72" s="676"/>
      <c r="AN72" s="676"/>
      <c r="AO72" s="779"/>
    </row>
    <row r="73" spans="1:41" s="682" customFormat="1" ht="16.5" thickBot="1">
      <c r="A73" s="626" t="s">
        <v>300</v>
      </c>
      <c r="B73" s="802" t="s">
        <v>277</v>
      </c>
      <c r="C73" s="530">
        <v>1</v>
      </c>
      <c r="D73" s="531"/>
      <c r="E73" s="531"/>
      <c r="F73" s="844"/>
      <c r="G73" s="822">
        <v>4</v>
      </c>
      <c r="H73" s="845">
        <f>G73*30</f>
        <v>120</v>
      </c>
      <c r="I73" s="804">
        <v>4</v>
      </c>
      <c r="J73" s="804" t="s">
        <v>204</v>
      </c>
      <c r="K73" s="804"/>
      <c r="L73" s="804"/>
      <c r="M73" s="913">
        <f aca="true" t="shared" si="5" ref="M73:M79">H73-I73</f>
        <v>116</v>
      </c>
      <c r="N73" s="530" t="s">
        <v>204</v>
      </c>
      <c r="O73" s="1261"/>
      <c r="P73" s="1261"/>
      <c r="Q73" s="915"/>
      <c r="R73" s="992"/>
      <c r="S73" s="992"/>
      <c r="T73" s="992"/>
      <c r="U73" s="993"/>
      <c r="V73" s="993"/>
      <c r="W73" s="994"/>
      <c r="X73" s="994"/>
      <c r="Y73" s="915"/>
      <c r="Z73" s="915"/>
      <c r="AA73" s="915"/>
      <c r="AB73" s="915"/>
      <c r="AC73" s="683"/>
      <c r="AD73" s="801"/>
      <c r="AE73" s="801"/>
      <c r="AF73" s="801"/>
      <c r="AG73" s="801"/>
      <c r="AH73" s="776"/>
      <c r="AI73" s="676"/>
      <c r="AJ73" s="676"/>
      <c r="AK73" s="676"/>
      <c r="AL73" s="676"/>
      <c r="AM73" s="676"/>
      <c r="AN73" s="676"/>
      <c r="AO73" s="779"/>
    </row>
    <row r="74" spans="1:41" s="682" customFormat="1" ht="16.5" thickBot="1">
      <c r="A74" s="626" t="s">
        <v>301</v>
      </c>
      <c r="B74" s="802" t="s">
        <v>278</v>
      </c>
      <c r="C74" s="530"/>
      <c r="D74" s="531"/>
      <c r="E74" s="531"/>
      <c r="F74" s="803">
        <v>2</v>
      </c>
      <c r="G74" s="805">
        <v>2</v>
      </c>
      <c r="H74" s="806">
        <f aca="true" t="shared" si="6" ref="H74:H89">G74*30</f>
        <v>60</v>
      </c>
      <c r="I74" s="807">
        <v>4</v>
      </c>
      <c r="J74" s="807"/>
      <c r="K74" s="807"/>
      <c r="L74" s="807" t="s">
        <v>204</v>
      </c>
      <c r="M74" s="913">
        <f t="shared" si="5"/>
        <v>56</v>
      </c>
      <c r="N74" s="530"/>
      <c r="O74" s="1255" t="s">
        <v>204</v>
      </c>
      <c r="P74" s="1256"/>
      <c r="Q74" s="915"/>
      <c r="R74" s="992"/>
      <c r="S74" s="992"/>
      <c r="T74" s="992"/>
      <c r="U74" s="993"/>
      <c r="V74" s="993"/>
      <c r="W74" s="994"/>
      <c r="X74" s="994"/>
      <c r="Y74" s="915"/>
      <c r="Z74" s="915"/>
      <c r="AA74" s="915"/>
      <c r="AB74" s="915"/>
      <c r="AC74" s="683"/>
      <c r="AD74" s="801"/>
      <c r="AE74" s="801"/>
      <c r="AF74" s="801"/>
      <c r="AG74" s="801"/>
      <c r="AH74" s="776"/>
      <c r="AI74" s="676"/>
      <c r="AJ74" s="676"/>
      <c r="AK74" s="676"/>
      <c r="AL74" s="676"/>
      <c r="AM74" s="676"/>
      <c r="AN74" s="676"/>
      <c r="AO74" s="779"/>
    </row>
    <row r="75" spans="1:41" s="682" customFormat="1" ht="32.25" thickBot="1">
      <c r="A75" s="626" t="s">
        <v>302</v>
      </c>
      <c r="B75" s="802" t="s">
        <v>279</v>
      </c>
      <c r="C75" s="530"/>
      <c r="D75" s="531">
        <v>2</v>
      </c>
      <c r="E75" s="531"/>
      <c r="F75" s="808"/>
      <c r="G75" s="805">
        <v>3</v>
      </c>
      <c r="H75" s="530">
        <f t="shared" si="6"/>
        <v>90</v>
      </c>
      <c r="I75" s="809">
        <v>4</v>
      </c>
      <c r="J75" s="804" t="s">
        <v>204</v>
      </c>
      <c r="K75" s="531"/>
      <c r="L75" s="531"/>
      <c r="M75" s="913">
        <f t="shared" si="5"/>
        <v>86</v>
      </c>
      <c r="N75" s="530"/>
      <c r="O75" s="1255" t="s">
        <v>204</v>
      </c>
      <c r="P75" s="1256"/>
      <c r="Q75" s="915"/>
      <c r="R75" s="992"/>
      <c r="S75" s="992"/>
      <c r="T75" s="992"/>
      <c r="U75" s="993"/>
      <c r="V75" s="993"/>
      <c r="W75" s="994"/>
      <c r="X75" s="994"/>
      <c r="Y75" s="915"/>
      <c r="Z75" s="915"/>
      <c r="AA75" s="915"/>
      <c r="AB75" s="915"/>
      <c r="AC75" s="683"/>
      <c r="AD75" s="801"/>
      <c r="AE75" s="801"/>
      <c r="AF75" s="801"/>
      <c r="AG75" s="801"/>
      <c r="AH75" s="776"/>
      <c r="AI75" s="676"/>
      <c r="AJ75" s="676"/>
      <c r="AK75" s="676"/>
      <c r="AL75" s="676"/>
      <c r="AM75" s="676"/>
      <c r="AN75" s="676"/>
      <c r="AO75" s="779"/>
    </row>
    <row r="76" spans="1:41" s="682" customFormat="1" ht="16.5" hidden="1" thickBot="1">
      <c r="A76" s="626" t="s">
        <v>303</v>
      </c>
      <c r="B76" s="802"/>
      <c r="C76" s="530"/>
      <c r="D76" s="531"/>
      <c r="E76" s="531"/>
      <c r="F76" s="803"/>
      <c r="G76" s="805"/>
      <c r="H76" s="530"/>
      <c r="I76" s="809"/>
      <c r="J76" s="804"/>
      <c r="K76" s="531"/>
      <c r="L76" s="531"/>
      <c r="M76" s="913"/>
      <c r="N76" s="530"/>
      <c r="O76" s="1257"/>
      <c r="P76" s="1258"/>
      <c r="Q76" s="915"/>
      <c r="R76" s="992"/>
      <c r="S76" s="992"/>
      <c r="T76" s="992"/>
      <c r="U76" s="993"/>
      <c r="V76" s="993"/>
      <c r="W76" s="994"/>
      <c r="X76" s="994"/>
      <c r="Y76" s="915"/>
      <c r="Z76" s="915"/>
      <c r="AA76" s="915"/>
      <c r="AB76" s="915"/>
      <c r="AC76" s="683"/>
      <c r="AD76" s="801"/>
      <c r="AE76" s="801"/>
      <c r="AF76" s="801"/>
      <c r="AG76" s="801"/>
      <c r="AH76" s="776"/>
      <c r="AI76" s="676"/>
      <c r="AJ76" s="676"/>
      <c r="AK76" s="676"/>
      <c r="AL76" s="676"/>
      <c r="AM76" s="676"/>
      <c r="AN76" s="676"/>
      <c r="AO76" s="779"/>
    </row>
    <row r="77" spans="1:41" s="682" customFormat="1" ht="16.5" thickBot="1">
      <c r="A77" s="626" t="s">
        <v>304</v>
      </c>
      <c r="B77" s="802" t="s">
        <v>280</v>
      </c>
      <c r="C77" s="530">
        <v>1</v>
      </c>
      <c r="D77" s="531"/>
      <c r="E77" s="531"/>
      <c r="F77" s="803"/>
      <c r="G77" s="805">
        <v>4</v>
      </c>
      <c r="H77" s="530">
        <f t="shared" si="6"/>
        <v>120</v>
      </c>
      <c r="I77" s="809">
        <v>8</v>
      </c>
      <c r="J77" s="804" t="s">
        <v>205</v>
      </c>
      <c r="K77" s="531"/>
      <c r="L77" s="531"/>
      <c r="M77" s="913">
        <f t="shared" si="5"/>
        <v>112</v>
      </c>
      <c r="N77" s="530" t="s">
        <v>205</v>
      </c>
      <c r="O77" s="1257"/>
      <c r="P77" s="1258"/>
      <c r="Q77" s="915"/>
      <c r="R77" s="992"/>
      <c r="S77" s="992"/>
      <c r="T77" s="992"/>
      <c r="U77" s="993"/>
      <c r="V77" s="993"/>
      <c r="W77" s="994"/>
      <c r="X77" s="994"/>
      <c r="Y77" s="915"/>
      <c r="Z77" s="915"/>
      <c r="AA77" s="915"/>
      <c r="AB77" s="915"/>
      <c r="AC77" s="683"/>
      <c r="AD77" s="801"/>
      <c r="AE77" s="801"/>
      <c r="AF77" s="801"/>
      <c r="AG77" s="801"/>
      <c r="AH77" s="776"/>
      <c r="AI77" s="676"/>
      <c r="AJ77" s="676"/>
      <c r="AK77" s="676"/>
      <c r="AL77" s="676"/>
      <c r="AM77" s="676"/>
      <c r="AN77" s="676"/>
      <c r="AO77" s="779"/>
    </row>
    <row r="78" spans="1:41" s="682" customFormat="1" ht="16.5" thickBot="1">
      <c r="A78" s="626" t="s">
        <v>305</v>
      </c>
      <c r="B78" s="802" t="s">
        <v>281</v>
      </c>
      <c r="C78" s="530"/>
      <c r="D78" s="531"/>
      <c r="E78" s="531">
        <v>1</v>
      </c>
      <c r="F78" s="803"/>
      <c r="G78" s="805">
        <v>2</v>
      </c>
      <c r="H78" s="530">
        <f t="shared" si="6"/>
        <v>60</v>
      </c>
      <c r="I78" s="809">
        <v>4</v>
      </c>
      <c r="J78" s="804"/>
      <c r="K78" s="531"/>
      <c r="L78" s="531" t="s">
        <v>204</v>
      </c>
      <c r="M78" s="913">
        <f t="shared" si="5"/>
        <v>56</v>
      </c>
      <c r="N78" s="914" t="s">
        <v>204</v>
      </c>
      <c r="O78" s="1257"/>
      <c r="P78" s="1258"/>
      <c r="Q78" s="915"/>
      <c r="R78" s="992"/>
      <c r="S78" s="992"/>
      <c r="T78" s="992"/>
      <c r="U78" s="993"/>
      <c r="V78" s="993"/>
      <c r="W78" s="994"/>
      <c r="X78" s="994"/>
      <c r="Y78" s="915"/>
      <c r="Z78" s="915"/>
      <c r="AA78" s="915"/>
      <c r="AB78" s="915"/>
      <c r="AC78" s="683"/>
      <c r="AD78" s="801"/>
      <c r="AE78" s="801"/>
      <c r="AF78" s="801"/>
      <c r="AG78" s="801"/>
      <c r="AH78" s="776"/>
      <c r="AI78" s="676"/>
      <c r="AJ78" s="676"/>
      <c r="AK78" s="676"/>
      <c r="AL78" s="676"/>
      <c r="AM78" s="676"/>
      <c r="AN78" s="676"/>
      <c r="AO78" s="779"/>
    </row>
    <row r="79" spans="1:41" s="682" customFormat="1" ht="15.75">
      <c r="A79" s="626" t="s">
        <v>306</v>
      </c>
      <c r="B79" s="802" t="s">
        <v>282</v>
      </c>
      <c r="C79" s="810"/>
      <c r="D79" s="811">
        <v>1</v>
      </c>
      <c r="E79" s="811"/>
      <c r="F79" s="812"/>
      <c r="G79" s="813">
        <v>3</v>
      </c>
      <c r="H79" s="530">
        <f t="shared" si="6"/>
        <v>90</v>
      </c>
      <c r="I79" s="809">
        <v>4</v>
      </c>
      <c r="J79" s="804" t="s">
        <v>204</v>
      </c>
      <c r="K79" s="531"/>
      <c r="L79" s="531"/>
      <c r="M79" s="913">
        <f t="shared" si="5"/>
        <v>86</v>
      </c>
      <c r="N79" s="530" t="s">
        <v>204</v>
      </c>
      <c r="O79" s="1257"/>
      <c r="P79" s="1258"/>
      <c r="Q79" s="915"/>
      <c r="R79" s="992"/>
      <c r="S79" s="992"/>
      <c r="T79" s="992"/>
      <c r="U79" s="993"/>
      <c r="V79" s="993"/>
      <c r="W79" s="994"/>
      <c r="X79" s="994"/>
      <c r="Y79" s="915"/>
      <c r="Z79" s="915"/>
      <c r="AA79" s="915"/>
      <c r="AB79" s="915"/>
      <c r="AC79" s="683"/>
      <c r="AD79" s="801"/>
      <c r="AE79" s="801"/>
      <c r="AF79" s="801"/>
      <c r="AG79" s="801"/>
      <c r="AH79" s="776"/>
      <c r="AI79" s="676"/>
      <c r="AJ79" s="676"/>
      <c r="AK79" s="676"/>
      <c r="AL79" s="676"/>
      <c r="AM79" s="676"/>
      <c r="AN79" s="676"/>
      <c r="AO79" s="779"/>
    </row>
    <row r="80" spans="1:41" s="682" customFormat="1" ht="15.75" hidden="1">
      <c r="A80" s="626" t="s">
        <v>307</v>
      </c>
      <c r="B80" s="802"/>
      <c r="C80" s="814"/>
      <c r="D80" s="815"/>
      <c r="E80" s="815"/>
      <c r="F80" s="816"/>
      <c r="G80" s="817"/>
      <c r="H80" s="530"/>
      <c r="I80" s="809"/>
      <c r="J80" s="804"/>
      <c r="K80" s="531"/>
      <c r="L80" s="531"/>
      <c r="M80" s="913"/>
      <c r="N80" s="530"/>
      <c r="O80" s="1257"/>
      <c r="P80" s="1258"/>
      <c r="Q80" s="915"/>
      <c r="R80" s="992"/>
      <c r="S80" s="992"/>
      <c r="T80" s="992"/>
      <c r="U80" s="993"/>
      <c r="V80" s="993"/>
      <c r="W80" s="994"/>
      <c r="X80" s="994"/>
      <c r="Y80" s="915"/>
      <c r="Z80" s="915"/>
      <c r="AA80" s="915"/>
      <c r="AB80" s="915"/>
      <c r="AC80" s="683"/>
      <c r="AD80" s="801"/>
      <c r="AE80" s="801"/>
      <c r="AF80" s="801"/>
      <c r="AG80" s="801"/>
      <c r="AH80" s="776"/>
      <c r="AI80" s="676"/>
      <c r="AJ80" s="676"/>
      <c r="AK80" s="676"/>
      <c r="AL80" s="676"/>
      <c r="AM80" s="676"/>
      <c r="AN80" s="676"/>
      <c r="AO80" s="779"/>
    </row>
    <row r="81" spans="1:41" s="682" customFormat="1" ht="31.5">
      <c r="A81" s="626" t="s">
        <v>308</v>
      </c>
      <c r="B81" s="802" t="s">
        <v>284</v>
      </c>
      <c r="C81" s="814"/>
      <c r="D81" s="815">
        <v>2</v>
      </c>
      <c r="E81" s="815"/>
      <c r="F81" s="818"/>
      <c r="G81" s="819">
        <v>2.5</v>
      </c>
      <c r="H81" s="806">
        <f t="shared" si="6"/>
        <v>75</v>
      </c>
      <c r="I81" s="809">
        <v>4</v>
      </c>
      <c r="J81" s="807" t="s">
        <v>204</v>
      </c>
      <c r="K81" s="807"/>
      <c r="L81" s="807"/>
      <c r="M81" s="532">
        <f>H81-I81</f>
        <v>71</v>
      </c>
      <c r="N81" s="530"/>
      <c r="O81" s="1255" t="s">
        <v>204</v>
      </c>
      <c r="P81" s="1256"/>
      <c r="Q81" s="915"/>
      <c r="R81" s="992"/>
      <c r="S81" s="992"/>
      <c r="T81" s="992"/>
      <c r="U81" s="993"/>
      <c r="V81" s="993"/>
      <c r="W81" s="994"/>
      <c r="X81" s="994"/>
      <c r="Y81" s="915"/>
      <c r="Z81" s="915"/>
      <c r="AA81" s="915"/>
      <c r="AB81" s="915"/>
      <c r="AC81" s="683"/>
      <c r="AD81" s="801"/>
      <c r="AE81" s="801"/>
      <c r="AF81" s="801"/>
      <c r="AG81" s="801"/>
      <c r="AH81" s="776"/>
      <c r="AI81" s="676"/>
      <c r="AJ81" s="676"/>
      <c r="AK81" s="676"/>
      <c r="AL81" s="676"/>
      <c r="AM81" s="676"/>
      <c r="AN81" s="676"/>
      <c r="AO81" s="779"/>
    </row>
    <row r="82" spans="1:41" s="682" customFormat="1" ht="15.75">
      <c r="A82" s="626" t="s">
        <v>309</v>
      </c>
      <c r="B82" s="820" t="s">
        <v>285</v>
      </c>
      <c r="C82" s="531">
        <v>2</v>
      </c>
      <c r="D82" s="531"/>
      <c r="E82" s="531"/>
      <c r="F82" s="821"/>
      <c r="G82" s="822">
        <v>3.5</v>
      </c>
      <c r="H82" s="823">
        <f t="shared" si="6"/>
        <v>105</v>
      </c>
      <c r="I82" s="824">
        <v>4</v>
      </c>
      <c r="J82" s="825" t="s">
        <v>204</v>
      </c>
      <c r="K82" s="825"/>
      <c r="L82" s="825"/>
      <c r="M82" s="532">
        <f aca="true" t="shared" si="7" ref="M82:M89">H82-I82</f>
        <v>101</v>
      </c>
      <c r="N82" s="491"/>
      <c r="O82" s="1255" t="s">
        <v>204</v>
      </c>
      <c r="P82" s="1256"/>
      <c r="Q82" s="915"/>
      <c r="R82" s="992"/>
      <c r="S82" s="992"/>
      <c r="T82" s="992"/>
      <c r="U82" s="993"/>
      <c r="V82" s="993"/>
      <c r="W82" s="994"/>
      <c r="X82" s="994"/>
      <c r="Y82" s="915"/>
      <c r="Z82" s="915"/>
      <c r="AA82" s="915"/>
      <c r="AB82" s="915"/>
      <c r="AC82" s="683"/>
      <c r="AD82" s="801"/>
      <c r="AE82" s="801"/>
      <c r="AF82" s="801"/>
      <c r="AG82" s="801"/>
      <c r="AH82" s="776"/>
      <c r="AI82" s="676"/>
      <c r="AJ82" s="676"/>
      <c r="AK82" s="676"/>
      <c r="AL82" s="676"/>
      <c r="AM82" s="676"/>
      <c r="AN82" s="676"/>
      <c r="AO82" s="779"/>
    </row>
    <row r="83" spans="1:41" s="682" customFormat="1" ht="15.75">
      <c r="A83" s="626" t="s">
        <v>310</v>
      </c>
      <c r="B83" s="820" t="s">
        <v>286</v>
      </c>
      <c r="C83" s="531">
        <v>2</v>
      </c>
      <c r="D83" s="531"/>
      <c r="E83" s="531"/>
      <c r="F83" s="821"/>
      <c r="G83" s="822">
        <v>4</v>
      </c>
      <c r="H83" s="823">
        <f t="shared" si="6"/>
        <v>120</v>
      </c>
      <c r="I83" s="824">
        <v>4</v>
      </c>
      <c r="J83" s="807" t="s">
        <v>204</v>
      </c>
      <c r="K83" s="825"/>
      <c r="L83" s="825"/>
      <c r="M83" s="532">
        <f t="shared" si="7"/>
        <v>116</v>
      </c>
      <c r="N83" s="491"/>
      <c r="O83" s="1255" t="s">
        <v>204</v>
      </c>
      <c r="P83" s="1256"/>
      <c r="Q83" s="915"/>
      <c r="R83" s="992"/>
      <c r="S83" s="992"/>
      <c r="T83" s="992"/>
      <c r="U83" s="993"/>
      <c r="V83" s="993"/>
      <c r="W83" s="994"/>
      <c r="X83" s="994"/>
      <c r="Y83" s="915"/>
      <c r="Z83" s="915"/>
      <c r="AA83" s="915"/>
      <c r="AB83" s="915"/>
      <c r="AC83" s="683"/>
      <c r="AD83" s="801"/>
      <c r="AE83" s="801"/>
      <c r="AF83" s="801"/>
      <c r="AG83" s="801"/>
      <c r="AH83" s="776"/>
      <c r="AI83" s="676"/>
      <c r="AJ83" s="676"/>
      <c r="AK83" s="676"/>
      <c r="AL83" s="676"/>
      <c r="AM83" s="676"/>
      <c r="AN83" s="676"/>
      <c r="AO83" s="779"/>
    </row>
    <row r="84" spans="1:41" s="682" customFormat="1" ht="15.75">
      <c r="A84" s="626" t="s">
        <v>311</v>
      </c>
      <c r="B84" s="820" t="s">
        <v>287</v>
      </c>
      <c r="C84" s="531">
        <v>1</v>
      </c>
      <c r="D84" s="531"/>
      <c r="E84" s="531"/>
      <c r="F84" s="821"/>
      <c r="G84" s="822">
        <v>3.5</v>
      </c>
      <c r="H84" s="823">
        <f t="shared" si="6"/>
        <v>105</v>
      </c>
      <c r="I84" s="824">
        <v>4</v>
      </c>
      <c r="J84" s="825" t="s">
        <v>204</v>
      </c>
      <c r="K84" s="825"/>
      <c r="L84" s="825"/>
      <c r="M84" s="532">
        <f t="shared" si="7"/>
        <v>101</v>
      </c>
      <c r="N84" s="491" t="s">
        <v>204</v>
      </c>
      <c r="O84" s="1255"/>
      <c r="P84" s="1256"/>
      <c r="Q84" s="915"/>
      <c r="R84" s="992"/>
      <c r="S84" s="992"/>
      <c r="T84" s="992"/>
      <c r="U84" s="993"/>
      <c r="V84" s="993"/>
      <c r="W84" s="994"/>
      <c r="X84" s="994"/>
      <c r="Y84" s="915"/>
      <c r="Z84" s="915"/>
      <c r="AA84" s="915"/>
      <c r="AB84" s="915"/>
      <c r="AC84" s="683"/>
      <c r="AD84" s="801"/>
      <c r="AE84" s="801"/>
      <c r="AF84" s="801"/>
      <c r="AG84" s="801"/>
      <c r="AH84" s="776"/>
      <c r="AI84" s="676"/>
      <c r="AJ84" s="676"/>
      <c r="AK84" s="676"/>
      <c r="AL84" s="676"/>
      <c r="AM84" s="676"/>
      <c r="AN84" s="676"/>
      <c r="AO84" s="779"/>
    </row>
    <row r="85" spans="1:41" s="682" customFormat="1" ht="15.75">
      <c r="A85" s="626" t="s">
        <v>312</v>
      </c>
      <c r="B85" s="820" t="s">
        <v>288</v>
      </c>
      <c r="C85" s="531"/>
      <c r="D85" s="531">
        <v>2</v>
      </c>
      <c r="E85" s="531"/>
      <c r="F85" s="821"/>
      <c r="G85" s="822">
        <v>3</v>
      </c>
      <c r="H85" s="823">
        <f t="shared" si="6"/>
        <v>90</v>
      </c>
      <c r="I85" s="824">
        <v>4</v>
      </c>
      <c r="J85" s="807" t="s">
        <v>204</v>
      </c>
      <c r="K85" s="825"/>
      <c r="L85" s="825"/>
      <c r="M85" s="826">
        <f t="shared" si="7"/>
        <v>86</v>
      </c>
      <c r="N85" s="491"/>
      <c r="O85" s="1255" t="s">
        <v>204</v>
      </c>
      <c r="P85" s="1256"/>
      <c r="Q85" s="915"/>
      <c r="R85" s="992"/>
      <c r="S85" s="992"/>
      <c r="T85" s="992"/>
      <c r="U85" s="993"/>
      <c r="V85" s="993"/>
      <c r="W85" s="994"/>
      <c r="X85" s="994"/>
      <c r="Y85" s="915"/>
      <c r="Z85" s="915"/>
      <c r="AA85" s="915"/>
      <c r="AB85" s="915"/>
      <c r="AC85" s="683"/>
      <c r="AD85" s="801"/>
      <c r="AE85" s="801"/>
      <c r="AF85" s="801"/>
      <c r="AG85" s="801"/>
      <c r="AH85" s="776"/>
      <c r="AI85" s="676"/>
      <c r="AJ85" s="676"/>
      <c r="AK85" s="676"/>
      <c r="AL85" s="676"/>
      <c r="AM85" s="676"/>
      <c r="AN85" s="676"/>
      <c r="AO85" s="779"/>
    </row>
    <row r="86" spans="1:41" s="682" customFormat="1" ht="15.75">
      <c r="A86" s="626" t="s">
        <v>313</v>
      </c>
      <c r="B86" s="820" t="s">
        <v>289</v>
      </c>
      <c r="C86" s="531"/>
      <c r="D86" s="531">
        <v>1</v>
      </c>
      <c r="E86" s="531"/>
      <c r="F86" s="821"/>
      <c r="G86" s="822">
        <v>2.5</v>
      </c>
      <c r="H86" s="823">
        <f t="shared" si="6"/>
        <v>75</v>
      </c>
      <c r="I86" s="824">
        <v>4</v>
      </c>
      <c r="J86" s="825" t="s">
        <v>204</v>
      </c>
      <c r="K86" s="825"/>
      <c r="L86" s="825"/>
      <c r="M86" s="826">
        <f t="shared" si="7"/>
        <v>71</v>
      </c>
      <c r="N86" s="491" t="s">
        <v>204</v>
      </c>
      <c r="O86" s="1255"/>
      <c r="P86" s="1256"/>
      <c r="Q86" s="915"/>
      <c r="R86" s="992"/>
      <c r="S86" s="992"/>
      <c r="T86" s="992"/>
      <c r="U86" s="993"/>
      <c r="V86" s="993"/>
      <c r="W86" s="994"/>
      <c r="X86" s="994"/>
      <c r="Y86" s="915"/>
      <c r="Z86" s="915"/>
      <c r="AA86" s="915"/>
      <c r="AB86" s="915"/>
      <c r="AC86" s="683"/>
      <c r="AD86" s="801"/>
      <c r="AE86" s="801"/>
      <c r="AF86" s="801"/>
      <c r="AG86" s="801"/>
      <c r="AH86" s="776"/>
      <c r="AI86" s="676"/>
      <c r="AJ86" s="676"/>
      <c r="AK86" s="676"/>
      <c r="AL86" s="676"/>
      <c r="AM86" s="676"/>
      <c r="AN86" s="676"/>
      <c r="AO86" s="779"/>
    </row>
    <row r="87" spans="1:41" s="682" customFormat="1" ht="15.75">
      <c r="A87" s="626" t="s">
        <v>314</v>
      </c>
      <c r="B87" s="820" t="s">
        <v>290</v>
      </c>
      <c r="C87" s="531"/>
      <c r="D87" s="531">
        <v>1</v>
      </c>
      <c r="E87" s="531"/>
      <c r="F87" s="821"/>
      <c r="G87" s="822">
        <v>3.5</v>
      </c>
      <c r="H87" s="823">
        <f t="shared" si="6"/>
        <v>105</v>
      </c>
      <c r="I87" s="824">
        <v>4</v>
      </c>
      <c r="J87" s="807" t="s">
        <v>204</v>
      </c>
      <c r="K87" s="825"/>
      <c r="L87" s="825"/>
      <c r="M87" s="826">
        <f t="shared" si="7"/>
        <v>101</v>
      </c>
      <c r="N87" s="491" t="s">
        <v>204</v>
      </c>
      <c r="O87" s="1255"/>
      <c r="P87" s="1256"/>
      <c r="Q87" s="915"/>
      <c r="R87" s="992"/>
      <c r="S87" s="992"/>
      <c r="T87" s="992"/>
      <c r="U87" s="993"/>
      <c r="V87" s="993"/>
      <c r="W87" s="994"/>
      <c r="X87" s="994"/>
      <c r="Y87" s="915"/>
      <c r="Z87" s="915"/>
      <c r="AA87" s="915"/>
      <c r="AB87" s="915"/>
      <c r="AC87" s="683"/>
      <c r="AD87" s="801"/>
      <c r="AE87" s="801"/>
      <c r="AF87" s="801"/>
      <c r="AG87" s="801"/>
      <c r="AH87" s="776"/>
      <c r="AI87" s="676"/>
      <c r="AJ87" s="676"/>
      <c r="AK87" s="676"/>
      <c r="AL87" s="676"/>
      <c r="AM87" s="676"/>
      <c r="AN87" s="676"/>
      <c r="AO87" s="779"/>
    </row>
    <row r="88" spans="1:41" s="682" customFormat="1" ht="15.75">
      <c r="A88" s="626" t="s">
        <v>315</v>
      </c>
      <c r="B88" s="820" t="s">
        <v>291</v>
      </c>
      <c r="C88" s="531"/>
      <c r="D88" s="531">
        <v>2</v>
      </c>
      <c r="E88" s="531"/>
      <c r="F88" s="821"/>
      <c r="G88" s="822">
        <v>2.5</v>
      </c>
      <c r="H88" s="823">
        <f t="shared" si="6"/>
        <v>75</v>
      </c>
      <c r="I88" s="824">
        <v>4</v>
      </c>
      <c r="J88" s="825" t="s">
        <v>204</v>
      </c>
      <c r="K88" s="825"/>
      <c r="L88" s="825"/>
      <c r="M88" s="826">
        <f t="shared" si="7"/>
        <v>71</v>
      </c>
      <c r="N88" s="491"/>
      <c r="O88" s="1255" t="s">
        <v>204</v>
      </c>
      <c r="P88" s="1256"/>
      <c r="Q88" s="915"/>
      <c r="R88" s="992"/>
      <c r="S88" s="992"/>
      <c r="T88" s="992"/>
      <c r="U88" s="993"/>
      <c r="V88" s="993"/>
      <c r="W88" s="994"/>
      <c r="X88" s="994"/>
      <c r="Y88" s="915"/>
      <c r="Z88" s="915"/>
      <c r="AA88" s="915"/>
      <c r="AB88" s="915"/>
      <c r="AC88" s="683">
        <v>36</v>
      </c>
      <c r="AD88" s="801">
        <v>0</v>
      </c>
      <c r="AE88" s="801"/>
      <c r="AF88" s="801"/>
      <c r="AG88" s="801"/>
      <c r="AH88" s="776"/>
      <c r="AI88" s="676"/>
      <c r="AJ88" s="676"/>
      <c r="AK88" s="676"/>
      <c r="AL88" s="676"/>
      <c r="AM88" s="676"/>
      <c r="AN88" s="676"/>
      <c r="AO88" s="779"/>
    </row>
    <row r="89" spans="1:41" s="682" customFormat="1" ht="15.75">
      <c r="A89" s="626" t="s">
        <v>316</v>
      </c>
      <c r="B89" s="820" t="s">
        <v>292</v>
      </c>
      <c r="C89" s="491">
        <v>1</v>
      </c>
      <c r="D89" s="492"/>
      <c r="E89" s="492"/>
      <c r="F89" s="827"/>
      <c r="G89" s="846">
        <v>3.5</v>
      </c>
      <c r="H89" s="491">
        <f t="shared" si="6"/>
        <v>105</v>
      </c>
      <c r="I89" s="824">
        <v>4</v>
      </c>
      <c r="J89" s="847" t="s">
        <v>204</v>
      </c>
      <c r="K89" s="492"/>
      <c r="L89" s="492"/>
      <c r="M89" s="493">
        <f t="shared" si="7"/>
        <v>101</v>
      </c>
      <c r="N89" s="491" t="s">
        <v>204</v>
      </c>
      <c r="O89" s="1255"/>
      <c r="P89" s="1256"/>
      <c r="Q89" s="916"/>
      <c r="R89" s="995"/>
      <c r="S89" s="995"/>
      <c r="T89" s="995"/>
      <c r="U89" s="996"/>
      <c r="V89" s="996"/>
      <c r="W89" s="997"/>
      <c r="X89" s="997"/>
      <c r="Y89" s="916"/>
      <c r="Z89" s="916"/>
      <c r="AA89" s="916"/>
      <c r="AB89" s="916"/>
      <c r="AC89" s="683">
        <v>12</v>
      </c>
      <c r="AD89" s="801"/>
      <c r="AE89" s="801"/>
      <c r="AF89" s="801"/>
      <c r="AG89" s="801"/>
      <c r="AH89" s="776"/>
      <c r="AI89" s="676"/>
      <c r="AJ89" s="676"/>
      <c r="AK89" s="676"/>
      <c r="AL89" s="676"/>
      <c r="AM89" s="676"/>
      <c r="AN89" s="676"/>
      <c r="AO89" s="779"/>
    </row>
    <row r="90" spans="1:41" s="682" customFormat="1" ht="15.75">
      <c r="A90" s="799"/>
      <c r="B90" s="840" t="s">
        <v>293</v>
      </c>
      <c r="C90" s="531"/>
      <c r="D90" s="531"/>
      <c r="E90" s="531"/>
      <c r="F90" s="821"/>
      <c r="G90" s="828">
        <f>SUM(G73:G89)</f>
        <v>46.5</v>
      </c>
      <c r="H90" s="828">
        <f>SUM(H73:H89)</f>
        <v>1395</v>
      </c>
      <c r="I90" s="828">
        <f>SUM(I73:I89)</f>
        <v>64</v>
      </c>
      <c r="J90" s="828" t="s">
        <v>317</v>
      </c>
      <c r="K90" s="828"/>
      <c r="L90" s="828" t="s">
        <v>205</v>
      </c>
      <c r="M90" s="828">
        <f>SUM(M73:M89)</f>
        <v>1331</v>
      </c>
      <c r="N90" s="531" t="s">
        <v>318</v>
      </c>
      <c r="O90" s="1255" t="s">
        <v>319</v>
      </c>
      <c r="P90" s="1256"/>
      <c r="Q90" s="915"/>
      <c r="R90" s="992"/>
      <c r="S90" s="992"/>
      <c r="T90" s="992"/>
      <c r="U90" s="993"/>
      <c r="V90" s="993"/>
      <c r="W90" s="994"/>
      <c r="X90" s="994"/>
      <c r="Y90" s="915"/>
      <c r="Z90" s="915"/>
      <c r="AA90" s="915"/>
      <c r="AB90" s="915"/>
      <c r="AC90" s="683"/>
      <c r="AD90" s="801"/>
      <c r="AE90" s="801"/>
      <c r="AF90" s="801"/>
      <c r="AG90" s="801"/>
      <c r="AH90" s="776"/>
      <c r="AI90" s="676"/>
      <c r="AJ90" s="676"/>
      <c r="AK90" s="676"/>
      <c r="AL90" s="676"/>
      <c r="AM90" s="676"/>
      <c r="AN90" s="676"/>
      <c r="AO90" s="779"/>
    </row>
    <row r="91" spans="1:28" s="34" customFormat="1" ht="16.5" customHeight="1" thickBot="1">
      <c r="A91" s="1306" t="s">
        <v>117</v>
      </c>
      <c r="B91" s="1307"/>
      <c r="C91" s="1307"/>
      <c r="D91" s="1307"/>
      <c r="E91" s="1307"/>
      <c r="F91" s="1307"/>
      <c r="G91" s="1307"/>
      <c r="H91" s="1307"/>
      <c r="I91" s="1307"/>
      <c r="J91" s="1307"/>
      <c r="K91" s="1307"/>
      <c r="L91" s="1307"/>
      <c r="M91" s="1307"/>
      <c r="N91" s="1307"/>
      <c r="O91" s="1307"/>
      <c r="P91" s="1307"/>
      <c r="Q91" s="1307"/>
      <c r="R91" s="1307"/>
      <c r="S91" s="1307"/>
      <c r="T91" s="1307"/>
      <c r="U91" s="1307"/>
      <c r="V91" s="1307"/>
      <c r="W91" s="1307"/>
      <c r="X91" s="1307"/>
      <c r="Y91" s="1307"/>
      <c r="Z91" s="1307"/>
      <c r="AA91" s="1307"/>
      <c r="AB91" s="1308"/>
    </row>
    <row r="92" spans="1:28" s="34" customFormat="1" ht="15.75">
      <c r="A92" s="606" t="s">
        <v>72</v>
      </c>
      <c r="B92" s="998" t="s">
        <v>36</v>
      </c>
      <c r="C92" s="999"/>
      <c r="D92" s="1000">
        <v>3</v>
      </c>
      <c r="E92" s="1001"/>
      <c r="F92" s="1002"/>
      <c r="G92" s="1003">
        <v>4.5</v>
      </c>
      <c r="H92" s="1004">
        <f>G92*30</f>
        <v>135</v>
      </c>
      <c r="I92" s="1000"/>
      <c r="J92" s="1001"/>
      <c r="K92" s="1001"/>
      <c r="L92" s="1005"/>
      <c r="M92" s="1006"/>
      <c r="N92" s="1007"/>
      <c r="O92" s="1309"/>
      <c r="P92" s="1310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1008"/>
    </row>
    <row r="93" spans="1:28" s="34" customFormat="1" ht="16.5" thickBot="1">
      <c r="A93" s="634" t="s">
        <v>118</v>
      </c>
      <c r="B93" s="1009" t="s">
        <v>165</v>
      </c>
      <c r="C93" s="1010"/>
      <c r="D93" s="1011">
        <v>3</v>
      </c>
      <c r="E93" s="1012"/>
      <c r="F93" s="1013"/>
      <c r="G93" s="1014">
        <v>22.5</v>
      </c>
      <c r="H93" s="1015">
        <f>G93*30</f>
        <v>675</v>
      </c>
      <c r="I93" s="1011"/>
      <c r="J93" s="1012"/>
      <c r="K93" s="1012"/>
      <c r="L93" s="1016"/>
      <c r="M93" s="1017"/>
      <c r="N93" s="1018"/>
      <c r="O93" s="1311"/>
      <c r="P93" s="1312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643"/>
    </row>
    <row r="94" spans="1:28" s="34" customFormat="1" ht="16.5" thickBot="1">
      <c r="A94" s="1313" t="s">
        <v>134</v>
      </c>
      <c r="B94" s="1314"/>
      <c r="C94" s="1019"/>
      <c r="D94" s="1020"/>
      <c r="E94" s="1020"/>
      <c r="F94" s="1021"/>
      <c r="G94" s="549">
        <f>G92+G93</f>
        <v>27</v>
      </c>
      <c r="H94" s="1022">
        <f>H92+H93</f>
        <v>810</v>
      </c>
      <c r="I94" s="1023"/>
      <c r="J94" s="1023"/>
      <c r="K94" s="1023"/>
      <c r="L94" s="1024"/>
      <c r="M94" s="1025"/>
      <c r="N94" s="853"/>
      <c r="O94" s="1303"/>
      <c r="P94" s="1304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1026"/>
    </row>
    <row r="95" spans="1:28" s="34" customFormat="1" ht="16.5" thickBot="1">
      <c r="A95" s="1315" t="s">
        <v>119</v>
      </c>
      <c r="B95" s="1316"/>
      <c r="C95" s="1316"/>
      <c r="D95" s="1316"/>
      <c r="E95" s="1316"/>
      <c r="F95" s="1316"/>
      <c r="G95" s="1316"/>
      <c r="H95" s="1316"/>
      <c r="I95" s="1316"/>
      <c r="J95" s="1316"/>
      <c r="K95" s="1316"/>
      <c r="L95" s="1316"/>
      <c r="M95" s="1316"/>
      <c r="N95" s="1316"/>
      <c r="O95" s="1316"/>
      <c r="P95" s="1316"/>
      <c r="Q95" s="1316"/>
      <c r="R95" s="1316"/>
      <c r="S95" s="1316"/>
      <c r="T95" s="1316"/>
      <c r="U95" s="1316"/>
      <c r="V95" s="1316"/>
      <c r="W95" s="1316"/>
      <c r="X95" s="1316"/>
      <c r="Y95" s="1316"/>
      <c r="Z95" s="1316"/>
      <c r="AA95" s="1316"/>
      <c r="AB95" s="1317"/>
    </row>
    <row r="96" spans="1:28" s="34" customFormat="1" ht="16.5" thickBot="1">
      <c r="A96" s="1027" t="s">
        <v>120</v>
      </c>
      <c r="B96" s="1028" t="s">
        <v>166</v>
      </c>
      <c r="C96" s="1029">
        <v>3</v>
      </c>
      <c r="D96" s="1030"/>
      <c r="E96" s="1031"/>
      <c r="F96" s="1032"/>
      <c r="G96" s="566">
        <v>3</v>
      </c>
      <c r="H96" s="1033">
        <f>G96*30</f>
        <v>90</v>
      </c>
      <c r="I96" s="1023"/>
      <c r="J96" s="1023"/>
      <c r="K96" s="1023"/>
      <c r="L96" s="1024"/>
      <c r="M96" s="1034"/>
      <c r="N96" s="1035"/>
      <c r="O96" s="1299"/>
      <c r="P96" s="1300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1036"/>
    </row>
    <row r="97" spans="1:28" s="34" customFormat="1" ht="16.5" thickBot="1">
      <c r="A97" s="1301" t="s">
        <v>135</v>
      </c>
      <c r="B97" s="1302"/>
      <c r="C97" s="1037"/>
      <c r="D97" s="1038"/>
      <c r="E97" s="1038"/>
      <c r="F97" s="1039"/>
      <c r="G97" s="510">
        <f>G96</f>
        <v>3</v>
      </c>
      <c r="H97" s="1040">
        <f>H96</f>
        <v>90</v>
      </c>
      <c r="I97" s="1041"/>
      <c r="J97" s="1041"/>
      <c r="K97" s="1041"/>
      <c r="L97" s="1042"/>
      <c r="M97" s="1043"/>
      <c r="N97" s="1035"/>
      <c r="O97" s="1303"/>
      <c r="P97" s="130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1026"/>
    </row>
    <row r="98" spans="1:28" s="34" customFormat="1" ht="5.25" customHeight="1" thickBot="1">
      <c r="A98" s="1305"/>
      <c r="B98" s="1305"/>
      <c r="C98" s="1305"/>
      <c r="D98" s="1305"/>
      <c r="E98" s="1305"/>
      <c r="F98" s="1305"/>
      <c r="G98" s="1305"/>
      <c r="H98" s="1305"/>
      <c r="I98" s="1305"/>
      <c r="J98" s="1305"/>
      <c r="K98" s="1305"/>
      <c r="L98" s="1305"/>
      <c r="M98" s="1305"/>
      <c r="N98" s="1305"/>
      <c r="O98" s="1305"/>
      <c r="P98" s="1305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1036"/>
    </row>
    <row r="99" spans="1:28" s="34" customFormat="1" ht="16.5" customHeight="1" thickBot="1">
      <c r="A99" s="1284" t="s">
        <v>138</v>
      </c>
      <c r="B99" s="1285"/>
      <c r="C99" s="1285"/>
      <c r="D99" s="1285"/>
      <c r="E99" s="1285"/>
      <c r="F99" s="1285"/>
      <c r="G99" s="1285"/>
      <c r="H99" s="1285"/>
      <c r="I99" s="1285"/>
      <c r="J99" s="1285"/>
      <c r="K99" s="1285"/>
      <c r="L99" s="1285"/>
      <c r="M99" s="1285"/>
      <c r="N99" s="1285"/>
      <c r="O99" s="1285"/>
      <c r="P99" s="1285"/>
      <c r="Q99" s="1285"/>
      <c r="R99" s="1285"/>
      <c r="S99" s="1285"/>
      <c r="T99" s="1285"/>
      <c r="U99" s="1285"/>
      <c r="V99" s="1285"/>
      <c r="W99" s="1285"/>
      <c r="X99" s="1285"/>
      <c r="Y99" s="1285"/>
      <c r="Z99" s="1285"/>
      <c r="AA99" s="1285"/>
      <c r="AB99" s="1286"/>
    </row>
    <row r="100" spans="1:31" s="34" customFormat="1" ht="16.5" customHeight="1" thickBot="1">
      <c r="A100" s="1287" t="s">
        <v>139</v>
      </c>
      <c r="B100" s="1288"/>
      <c r="C100" s="1288"/>
      <c r="D100" s="1288"/>
      <c r="E100" s="1288"/>
      <c r="F100" s="1288"/>
      <c r="G100" s="1045">
        <f>G23+G28+G45+G51+G94+G97</f>
        <v>90</v>
      </c>
      <c r="H100" s="1046">
        <f>H23+H28+H45+H51+H94+H97</f>
        <v>2700</v>
      </c>
      <c r="I100" s="1047">
        <f>I23+I28+I45+I51+I94+I97</f>
        <v>140</v>
      </c>
      <c r="J100" s="515" t="s">
        <v>270</v>
      </c>
      <c r="K100" s="515" t="s">
        <v>269</v>
      </c>
      <c r="L100" s="515" t="s">
        <v>271</v>
      </c>
      <c r="M100" s="602">
        <f>M23+M28+M45+M51+M94+M97</f>
        <v>1660</v>
      </c>
      <c r="N100" s="553" t="s">
        <v>267</v>
      </c>
      <c r="O100" s="1289" t="s">
        <v>268</v>
      </c>
      <c r="P100" s="1290"/>
      <c r="Q100" s="517"/>
      <c r="R100" s="517"/>
      <c r="S100" s="517"/>
      <c r="T100" s="517"/>
      <c r="U100" s="517"/>
      <c r="V100" s="517"/>
      <c r="W100" s="517"/>
      <c r="X100" s="517"/>
      <c r="Y100" s="517"/>
      <c r="Z100" s="517"/>
      <c r="AA100" s="517"/>
      <c r="AB100" s="1048"/>
      <c r="AD100" s="34">
        <v>44</v>
      </c>
      <c r="AE100" s="34">
        <v>28</v>
      </c>
    </row>
    <row r="101" spans="1:31" s="34" customFormat="1" ht="16.5" thickBot="1">
      <c r="A101" s="1291" t="s">
        <v>333</v>
      </c>
      <c r="B101" s="1292"/>
      <c r="C101" s="1292"/>
      <c r="D101" s="1292"/>
      <c r="E101" s="1292"/>
      <c r="F101" s="1292"/>
      <c r="G101" s="1292"/>
      <c r="H101" s="1292"/>
      <c r="I101" s="1292"/>
      <c r="J101" s="1292"/>
      <c r="K101" s="1292"/>
      <c r="L101" s="1292"/>
      <c r="M101" s="1293"/>
      <c r="N101" s="1049" t="s">
        <v>267</v>
      </c>
      <c r="O101" s="1289" t="s">
        <v>268</v>
      </c>
      <c r="P101" s="129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26"/>
      <c r="AD101" s="34">
        <v>46</v>
      </c>
      <c r="AE101" s="34">
        <v>20</v>
      </c>
    </row>
    <row r="102" spans="1:28" s="34" customFormat="1" ht="16.5" thickBot="1">
      <c r="A102" s="1267" t="s">
        <v>27</v>
      </c>
      <c r="B102" s="1268"/>
      <c r="C102" s="1268"/>
      <c r="D102" s="1268"/>
      <c r="E102" s="1268"/>
      <c r="F102" s="1268"/>
      <c r="G102" s="1268"/>
      <c r="H102" s="1268"/>
      <c r="I102" s="1268"/>
      <c r="J102" s="1268"/>
      <c r="K102" s="1268"/>
      <c r="L102" s="1268"/>
      <c r="M102" s="1269"/>
      <c r="N102" s="1051">
        <v>4</v>
      </c>
      <c r="O102" s="1265">
        <v>4</v>
      </c>
      <c r="P102" s="1266"/>
      <c r="Q102" s="1052"/>
      <c r="R102" s="1053"/>
      <c r="S102" s="1054"/>
      <c r="T102" s="1055"/>
      <c r="U102" s="1056"/>
      <c r="V102" s="1056"/>
      <c r="W102" s="1056"/>
      <c r="X102" s="1056"/>
      <c r="Y102" s="1056"/>
      <c r="Z102" s="1056"/>
      <c r="AA102" s="1057"/>
      <c r="AB102" s="1058"/>
    </row>
    <row r="103" spans="1:28" s="34" customFormat="1" ht="16.5" thickBot="1">
      <c r="A103" s="1267" t="s">
        <v>28</v>
      </c>
      <c r="B103" s="1268"/>
      <c r="C103" s="1268"/>
      <c r="D103" s="1268"/>
      <c r="E103" s="1268"/>
      <c r="F103" s="1268"/>
      <c r="G103" s="1268"/>
      <c r="H103" s="1268"/>
      <c r="I103" s="1268"/>
      <c r="J103" s="1268"/>
      <c r="K103" s="1268"/>
      <c r="L103" s="1268"/>
      <c r="M103" s="1269"/>
      <c r="N103" s="1051">
        <v>4</v>
      </c>
      <c r="O103" s="1265">
        <v>4</v>
      </c>
      <c r="P103" s="1266"/>
      <c r="Q103" s="1052"/>
      <c r="R103" s="1056"/>
      <c r="S103" s="1054"/>
      <c r="T103" s="1055"/>
      <c r="U103" s="1056"/>
      <c r="V103" s="1056"/>
      <c r="W103" s="1056"/>
      <c r="X103" s="1056"/>
      <c r="Y103" s="1056"/>
      <c r="Z103" s="1056"/>
      <c r="AA103" s="1057"/>
      <c r="AB103" s="1059">
        <v>1</v>
      </c>
    </row>
    <row r="104" spans="1:28" s="34" customFormat="1" ht="16.5" thickBot="1">
      <c r="A104" s="1267" t="s">
        <v>141</v>
      </c>
      <c r="B104" s="1268"/>
      <c r="C104" s="1268"/>
      <c r="D104" s="1268"/>
      <c r="E104" s="1268"/>
      <c r="F104" s="1268"/>
      <c r="G104" s="1268"/>
      <c r="H104" s="1268"/>
      <c r="I104" s="1268"/>
      <c r="J104" s="1268"/>
      <c r="K104" s="1268"/>
      <c r="L104" s="1268"/>
      <c r="M104" s="1269"/>
      <c r="N104" s="1051">
        <v>1</v>
      </c>
      <c r="O104" s="1270"/>
      <c r="P104" s="1271"/>
      <c r="Q104" s="1052"/>
      <c r="R104" s="1052"/>
      <c r="S104" s="1055"/>
      <c r="T104" s="1055"/>
      <c r="U104" s="1056"/>
      <c r="V104" s="1056"/>
      <c r="W104" s="1056"/>
      <c r="X104" s="1056"/>
      <c r="Y104" s="1056"/>
      <c r="Z104" s="1056"/>
      <c r="AA104" s="1057"/>
      <c r="AB104" s="1058"/>
    </row>
    <row r="105" spans="1:28" s="34" customFormat="1" ht="16.5" thickBot="1">
      <c r="A105" s="1267" t="s">
        <v>142</v>
      </c>
      <c r="B105" s="1268"/>
      <c r="C105" s="1268"/>
      <c r="D105" s="1268"/>
      <c r="E105" s="1268"/>
      <c r="F105" s="1268"/>
      <c r="G105" s="1268"/>
      <c r="H105" s="1268"/>
      <c r="I105" s="1268"/>
      <c r="J105" s="1268"/>
      <c r="K105" s="1268"/>
      <c r="L105" s="1268"/>
      <c r="M105" s="1269"/>
      <c r="N105" s="1051"/>
      <c r="O105" s="1270">
        <v>1</v>
      </c>
      <c r="P105" s="1271"/>
      <c r="Q105" s="1052"/>
      <c r="R105" s="1052"/>
      <c r="S105" s="1055"/>
      <c r="T105" s="1055"/>
      <c r="U105" s="1056"/>
      <c r="V105" s="1056"/>
      <c r="W105" s="1056"/>
      <c r="X105" s="1056"/>
      <c r="Y105" s="1056"/>
      <c r="Z105" s="1056"/>
      <c r="AA105" s="1057"/>
      <c r="AB105" s="1058"/>
    </row>
    <row r="106" spans="1:28" s="34" customFormat="1" ht="16.5" thickBot="1">
      <c r="A106" s="1272"/>
      <c r="B106" s="1273"/>
      <c r="C106" s="1273"/>
      <c r="D106" s="1273"/>
      <c r="E106" s="1273"/>
      <c r="F106" s="1273"/>
      <c r="G106" s="1273"/>
      <c r="H106" s="1273"/>
      <c r="I106" s="1273"/>
      <c r="J106" s="1273"/>
      <c r="K106" s="1273"/>
      <c r="L106" s="1273"/>
      <c r="M106" s="1274"/>
      <c r="N106" s="1275">
        <f>G12+G13+G14+G17+G20+G21+G26+G27+G36+G37+G38+G39+G41+G42+G43+G44+G48+G49+G50+G18</f>
        <v>60</v>
      </c>
      <c r="O106" s="1276"/>
      <c r="P106" s="1277"/>
      <c r="Q106" s="1060"/>
      <c r="R106" s="1060"/>
      <c r="S106" s="1061"/>
      <c r="T106" s="1062"/>
      <c r="U106" s="1063"/>
      <c r="V106" s="500"/>
      <c r="W106" s="500"/>
      <c r="X106" s="500"/>
      <c r="Y106" s="500"/>
      <c r="Z106" s="500"/>
      <c r="AA106" s="1063"/>
      <c r="AB106" s="1064">
        <f>G92+G93+G96</f>
        <v>30</v>
      </c>
    </row>
    <row r="107" spans="1:28" s="34" customFormat="1" ht="16.5" thickBot="1">
      <c r="A107" s="1065"/>
      <c r="B107" s="1065"/>
      <c r="C107" s="1065"/>
      <c r="D107" s="1065"/>
      <c r="E107" s="1065"/>
      <c r="F107" s="1065"/>
      <c r="G107" s="1065"/>
      <c r="H107" s="1065"/>
      <c r="I107" s="1065"/>
      <c r="J107" s="1065"/>
      <c r="K107" s="1065"/>
      <c r="L107" s="1065"/>
      <c r="M107" s="1065"/>
      <c r="N107" s="1066"/>
      <c r="O107" s="1066"/>
      <c r="P107" s="1066"/>
      <c r="Q107" s="1067"/>
      <c r="R107" s="1067"/>
      <c r="S107" s="1068"/>
      <c r="T107" s="1069"/>
      <c r="U107" s="1070"/>
      <c r="V107" s="928"/>
      <c r="W107" s="928"/>
      <c r="X107" s="928"/>
      <c r="Y107" s="928"/>
      <c r="Z107" s="928"/>
      <c r="AA107" s="1070"/>
      <c r="AB107" s="1044"/>
    </row>
    <row r="108" spans="1:28" s="34" customFormat="1" ht="16.5" customHeight="1" thickBot="1">
      <c r="A108" s="1284" t="s">
        <v>176</v>
      </c>
      <c r="B108" s="1285"/>
      <c r="C108" s="1285"/>
      <c r="D108" s="1285"/>
      <c r="E108" s="1285"/>
      <c r="F108" s="1285"/>
      <c r="G108" s="1285"/>
      <c r="H108" s="1285"/>
      <c r="I108" s="1285"/>
      <c r="J108" s="1285"/>
      <c r="K108" s="1285"/>
      <c r="L108" s="1285"/>
      <c r="M108" s="1285"/>
      <c r="N108" s="1285"/>
      <c r="O108" s="1285"/>
      <c r="P108" s="1285"/>
      <c r="Q108" s="1285"/>
      <c r="R108" s="1285"/>
      <c r="S108" s="1285"/>
      <c r="T108" s="1285"/>
      <c r="U108" s="1285"/>
      <c r="V108" s="1285"/>
      <c r="W108" s="1285"/>
      <c r="X108" s="1285"/>
      <c r="Y108" s="1285"/>
      <c r="Z108" s="1285"/>
      <c r="AA108" s="1285"/>
      <c r="AB108" s="1286"/>
    </row>
    <row r="109" spans="1:28" s="34" customFormat="1" ht="16.5" customHeight="1" thickBot="1">
      <c r="A109" s="1287" t="s">
        <v>139</v>
      </c>
      <c r="B109" s="1288"/>
      <c r="C109" s="1288"/>
      <c r="D109" s="1288"/>
      <c r="E109" s="1288"/>
      <c r="F109" s="1288"/>
      <c r="G109" s="1045">
        <f>G23+G28+G45+G57+G94+G97</f>
        <v>90</v>
      </c>
      <c r="H109" s="1046">
        <f>H23+H28+H45+H57+H94+H97</f>
        <v>2700</v>
      </c>
      <c r="I109" s="1047">
        <f>I23+I28+I45+I57+I94+I97</f>
        <v>140</v>
      </c>
      <c r="J109" s="515" t="s">
        <v>270</v>
      </c>
      <c r="K109" s="515" t="s">
        <v>269</v>
      </c>
      <c r="L109" s="515" t="s">
        <v>271</v>
      </c>
      <c r="M109" s="602">
        <f>M23+M28+M45+M57+M94+M97</f>
        <v>1660</v>
      </c>
      <c r="N109" s="553" t="s">
        <v>267</v>
      </c>
      <c r="O109" s="1289" t="s">
        <v>268</v>
      </c>
      <c r="P109" s="1290"/>
      <c r="Q109" s="1060"/>
      <c r="R109" s="1060"/>
      <c r="S109" s="1061"/>
      <c r="T109" s="1062"/>
      <c r="U109" s="1063"/>
      <c r="V109" s="500"/>
      <c r="W109" s="500"/>
      <c r="X109" s="500"/>
      <c r="Y109" s="500"/>
      <c r="Z109" s="500"/>
      <c r="AA109" s="1063"/>
      <c r="AB109" s="1048"/>
    </row>
    <row r="110" spans="1:28" s="34" customFormat="1" ht="16.5" thickBot="1">
      <c r="A110" s="1291" t="s">
        <v>333</v>
      </c>
      <c r="B110" s="1292"/>
      <c r="C110" s="1292"/>
      <c r="D110" s="1292"/>
      <c r="E110" s="1292"/>
      <c r="F110" s="1292"/>
      <c r="G110" s="1292"/>
      <c r="H110" s="1292"/>
      <c r="I110" s="1292"/>
      <c r="J110" s="1292"/>
      <c r="K110" s="1292"/>
      <c r="L110" s="1292"/>
      <c r="M110" s="1298"/>
      <c r="N110" s="1049" t="s">
        <v>267</v>
      </c>
      <c r="O110" s="1289" t="s">
        <v>268</v>
      </c>
      <c r="P110" s="1290"/>
      <c r="Q110" s="1071"/>
      <c r="R110" s="1071"/>
      <c r="S110" s="1072"/>
      <c r="T110" s="1073"/>
      <c r="U110" s="1074"/>
      <c r="V110" s="1075"/>
      <c r="W110" s="1075"/>
      <c r="X110" s="1075"/>
      <c r="Y110" s="1075"/>
      <c r="Z110" s="1075"/>
      <c r="AA110" s="1074"/>
      <c r="AB110" s="1026"/>
    </row>
    <row r="111" spans="1:28" s="34" customFormat="1" ht="16.5" thickBot="1">
      <c r="A111" s="1267" t="s">
        <v>27</v>
      </c>
      <c r="B111" s="1268"/>
      <c r="C111" s="1268"/>
      <c r="D111" s="1268"/>
      <c r="E111" s="1268"/>
      <c r="F111" s="1268"/>
      <c r="G111" s="1268"/>
      <c r="H111" s="1268"/>
      <c r="I111" s="1268"/>
      <c r="J111" s="1268"/>
      <c r="K111" s="1268"/>
      <c r="L111" s="1268"/>
      <c r="M111" s="1297"/>
      <c r="N111" s="1051">
        <v>4</v>
      </c>
      <c r="O111" s="1265">
        <v>4</v>
      </c>
      <c r="P111" s="1266"/>
      <c r="Q111" s="1052"/>
      <c r="R111" s="1052"/>
      <c r="S111" s="1055"/>
      <c r="T111" s="1076"/>
      <c r="U111" s="1057"/>
      <c r="V111" s="1056"/>
      <c r="W111" s="1056"/>
      <c r="X111" s="1056"/>
      <c r="Y111" s="1056"/>
      <c r="Z111" s="1056"/>
      <c r="AA111" s="1057"/>
      <c r="AB111" s="1058"/>
    </row>
    <row r="112" spans="1:28" s="34" customFormat="1" ht="16.5" thickBot="1">
      <c r="A112" s="1267" t="s">
        <v>28</v>
      </c>
      <c r="B112" s="1268"/>
      <c r="C112" s="1268"/>
      <c r="D112" s="1268"/>
      <c r="E112" s="1268"/>
      <c r="F112" s="1268"/>
      <c r="G112" s="1268"/>
      <c r="H112" s="1268"/>
      <c r="I112" s="1268"/>
      <c r="J112" s="1268"/>
      <c r="K112" s="1268"/>
      <c r="L112" s="1268"/>
      <c r="M112" s="1297"/>
      <c r="N112" s="1051">
        <v>4</v>
      </c>
      <c r="O112" s="1265">
        <v>4</v>
      </c>
      <c r="P112" s="1266"/>
      <c r="Q112" s="1052"/>
      <c r="R112" s="1052"/>
      <c r="S112" s="1055"/>
      <c r="T112" s="1076"/>
      <c r="U112" s="1057"/>
      <c r="V112" s="1056"/>
      <c r="W112" s="1056"/>
      <c r="X112" s="1056"/>
      <c r="Y112" s="1056"/>
      <c r="Z112" s="1056"/>
      <c r="AA112" s="1057"/>
      <c r="AB112" s="1059">
        <v>1</v>
      </c>
    </row>
    <row r="113" spans="1:28" s="34" customFormat="1" ht="16.5" thickBot="1">
      <c r="A113" s="1267" t="s">
        <v>141</v>
      </c>
      <c r="B113" s="1268"/>
      <c r="C113" s="1268"/>
      <c r="D113" s="1268"/>
      <c r="E113" s="1268"/>
      <c r="F113" s="1268"/>
      <c r="G113" s="1268"/>
      <c r="H113" s="1268"/>
      <c r="I113" s="1268"/>
      <c r="J113" s="1268"/>
      <c r="K113" s="1268"/>
      <c r="L113" s="1268"/>
      <c r="M113" s="1297"/>
      <c r="N113" s="1051">
        <v>1</v>
      </c>
      <c r="O113" s="1270"/>
      <c r="P113" s="1271"/>
      <c r="Q113" s="1052"/>
      <c r="R113" s="1052"/>
      <c r="S113" s="1055"/>
      <c r="T113" s="1076"/>
      <c r="U113" s="1057"/>
      <c r="V113" s="1056"/>
      <c r="W113" s="1056"/>
      <c r="X113" s="1056"/>
      <c r="Y113" s="1056"/>
      <c r="Z113" s="1056"/>
      <c r="AA113" s="1057"/>
      <c r="AB113" s="1058"/>
    </row>
    <row r="114" spans="1:28" s="34" customFormat="1" ht="16.5" thickBot="1">
      <c r="A114" s="1267" t="s">
        <v>142</v>
      </c>
      <c r="B114" s="1268"/>
      <c r="C114" s="1268"/>
      <c r="D114" s="1268"/>
      <c r="E114" s="1268"/>
      <c r="F114" s="1268"/>
      <c r="G114" s="1268"/>
      <c r="H114" s="1268"/>
      <c r="I114" s="1268"/>
      <c r="J114" s="1268"/>
      <c r="K114" s="1268"/>
      <c r="L114" s="1268"/>
      <c r="M114" s="1297"/>
      <c r="N114" s="1051"/>
      <c r="O114" s="1270">
        <v>1</v>
      </c>
      <c r="P114" s="1271"/>
      <c r="Q114" s="1052"/>
      <c r="R114" s="1052"/>
      <c r="S114" s="1055"/>
      <c r="T114" s="1076"/>
      <c r="U114" s="1057"/>
      <c r="V114" s="1056"/>
      <c r="W114" s="1056"/>
      <c r="X114" s="1056"/>
      <c r="Y114" s="1056"/>
      <c r="Z114" s="1056"/>
      <c r="AA114" s="1057"/>
      <c r="AB114" s="1058"/>
    </row>
    <row r="115" spans="1:28" s="34" customFormat="1" ht="16.5" thickBot="1">
      <c r="A115" s="1294"/>
      <c r="B115" s="1295"/>
      <c r="C115" s="1295"/>
      <c r="D115" s="1295"/>
      <c r="E115" s="1295"/>
      <c r="F115" s="1295"/>
      <c r="G115" s="1295"/>
      <c r="H115" s="1295"/>
      <c r="I115" s="1295"/>
      <c r="J115" s="1295"/>
      <c r="K115" s="1295"/>
      <c r="L115" s="1295"/>
      <c r="M115" s="1296"/>
      <c r="N115" s="1275">
        <f>G12+G13+G14+G17+G20+G21+G26+G27+G36+G37+G38+G39+G41+G42+G43+G44+G53+G55+G56+G18</f>
        <v>60</v>
      </c>
      <c r="O115" s="1276"/>
      <c r="P115" s="1277"/>
      <c r="Q115" s="1060"/>
      <c r="R115" s="1060"/>
      <c r="S115" s="1061"/>
      <c r="T115" s="1062"/>
      <c r="U115" s="1063"/>
      <c r="V115" s="500"/>
      <c r="W115" s="500"/>
      <c r="X115" s="500"/>
      <c r="Y115" s="500"/>
      <c r="Z115" s="500"/>
      <c r="AA115" s="1063"/>
      <c r="AB115" s="1064">
        <f>G92+G93+G96</f>
        <v>30</v>
      </c>
    </row>
    <row r="116" spans="1:28" s="34" customFormat="1" ht="16.5" thickBot="1">
      <c r="A116" s="1077"/>
      <c r="B116" s="1077"/>
      <c r="C116" s="1077"/>
      <c r="D116" s="1077"/>
      <c r="E116" s="1077"/>
      <c r="F116" s="1077"/>
      <c r="G116" s="1077"/>
      <c r="H116" s="1077"/>
      <c r="I116" s="1077"/>
      <c r="J116" s="1077"/>
      <c r="K116" s="1077"/>
      <c r="L116" s="1077"/>
      <c r="M116" s="1077"/>
      <c r="N116" s="1078"/>
      <c r="O116" s="1078"/>
      <c r="P116" s="1078"/>
      <c r="Q116" s="1060"/>
      <c r="R116" s="1060"/>
      <c r="S116" s="1061"/>
      <c r="T116" s="1062"/>
      <c r="U116" s="1063"/>
      <c r="V116" s="500"/>
      <c r="W116" s="500"/>
      <c r="X116" s="500"/>
      <c r="Y116" s="500"/>
      <c r="Z116" s="500"/>
      <c r="AA116" s="1063"/>
      <c r="AB116" s="1079"/>
    </row>
    <row r="117" spans="1:28" s="730" customFormat="1" ht="16.5" customHeight="1" thickBot="1">
      <c r="A117" s="1284" t="s">
        <v>234</v>
      </c>
      <c r="B117" s="1285"/>
      <c r="C117" s="1285"/>
      <c r="D117" s="1285"/>
      <c r="E117" s="1285"/>
      <c r="F117" s="1285"/>
      <c r="G117" s="1285"/>
      <c r="H117" s="1285"/>
      <c r="I117" s="1285"/>
      <c r="J117" s="1285"/>
      <c r="K117" s="1285"/>
      <c r="L117" s="1285"/>
      <c r="M117" s="1285"/>
      <c r="N117" s="1285"/>
      <c r="O117" s="1285"/>
      <c r="P117" s="1285"/>
      <c r="Q117" s="1285"/>
      <c r="R117" s="1285"/>
      <c r="S117" s="1285"/>
      <c r="T117" s="1285"/>
      <c r="U117" s="1285"/>
      <c r="V117" s="1285"/>
      <c r="W117" s="1285"/>
      <c r="X117" s="1285"/>
      <c r="Y117" s="1285"/>
      <c r="Z117" s="1285"/>
      <c r="AA117" s="1285"/>
      <c r="AB117" s="1286"/>
    </row>
    <row r="118" spans="1:32" s="730" customFormat="1" ht="16.5" customHeight="1" thickBot="1">
      <c r="A118" s="1287" t="s">
        <v>139</v>
      </c>
      <c r="B118" s="1288"/>
      <c r="C118" s="1288"/>
      <c r="D118" s="1288"/>
      <c r="E118" s="1288"/>
      <c r="F118" s="1288"/>
      <c r="G118" s="1045">
        <f>G23+G28+G69+G94+G97</f>
        <v>90</v>
      </c>
      <c r="H118" s="1046">
        <f>H23+H28+H69+H94+H97</f>
        <v>2700</v>
      </c>
      <c r="I118" s="1046">
        <f>I23+I28+I69+I94+I97</f>
        <v>146</v>
      </c>
      <c r="J118" s="1080" t="s">
        <v>324</v>
      </c>
      <c r="K118" s="1080" t="s">
        <v>259</v>
      </c>
      <c r="L118" s="1080" t="s">
        <v>325</v>
      </c>
      <c r="M118" s="1046">
        <f>M23+M28+M69+M94+M97</f>
        <v>1654</v>
      </c>
      <c r="N118" s="553" t="s">
        <v>272</v>
      </c>
      <c r="O118" s="1289" t="s">
        <v>273</v>
      </c>
      <c r="P118" s="1290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17"/>
      <c r="AB118" s="1048"/>
      <c r="AE118" s="730">
        <v>52</v>
      </c>
      <c r="AF118" s="730">
        <v>28</v>
      </c>
    </row>
    <row r="119" spans="1:32" s="730" customFormat="1" ht="16.5" thickBot="1">
      <c r="A119" s="1291" t="s">
        <v>333</v>
      </c>
      <c r="B119" s="1292"/>
      <c r="C119" s="1292"/>
      <c r="D119" s="1292"/>
      <c r="E119" s="1292"/>
      <c r="F119" s="1292"/>
      <c r="G119" s="1292"/>
      <c r="H119" s="1292"/>
      <c r="I119" s="1292"/>
      <c r="J119" s="1292"/>
      <c r="K119" s="1292"/>
      <c r="L119" s="1292"/>
      <c r="M119" s="1293"/>
      <c r="N119" s="1049" t="s">
        <v>272</v>
      </c>
      <c r="O119" s="1289" t="s">
        <v>273</v>
      </c>
      <c r="P119" s="129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0"/>
      <c r="AA119" s="1050"/>
      <c r="AB119" s="1026"/>
      <c r="AE119" s="730">
        <v>46</v>
      </c>
      <c r="AF119" s="730">
        <v>20</v>
      </c>
    </row>
    <row r="120" spans="1:28" s="730" customFormat="1" ht="16.5" thickBot="1">
      <c r="A120" s="1267" t="s">
        <v>27</v>
      </c>
      <c r="B120" s="1268"/>
      <c r="C120" s="1268"/>
      <c r="D120" s="1268"/>
      <c r="E120" s="1268"/>
      <c r="F120" s="1268"/>
      <c r="G120" s="1268"/>
      <c r="H120" s="1268"/>
      <c r="I120" s="1268"/>
      <c r="J120" s="1268"/>
      <c r="K120" s="1268"/>
      <c r="L120" s="1268"/>
      <c r="M120" s="1269"/>
      <c r="N120" s="1051">
        <v>3</v>
      </c>
      <c r="O120" s="1265">
        <v>3</v>
      </c>
      <c r="P120" s="1266"/>
      <c r="Q120" s="1052"/>
      <c r="R120" s="1053"/>
      <c r="S120" s="1054"/>
      <c r="T120" s="1055"/>
      <c r="U120" s="1056"/>
      <c r="V120" s="1056"/>
      <c r="W120" s="1056"/>
      <c r="X120" s="1056"/>
      <c r="Y120" s="1056"/>
      <c r="Z120" s="1056"/>
      <c r="AA120" s="1057"/>
      <c r="AB120" s="1058"/>
    </row>
    <row r="121" spans="1:28" s="730" customFormat="1" ht="16.5" thickBot="1">
      <c r="A121" s="1267" t="s">
        <v>28</v>
      </c>
      <c r="B121" s="1268"/>
      <c r="C121" s="1268"/>
      <c r="D121" s="1268"/>
      <c r="E121" s="1268"/>
      <c r="F121" s="1268"/>
      <c r="G121" s="1268"/>
      <c r="H121" s="1268"/>
      <c r="I121" s="1268"/>
      <c r="J121" s="1268"/>
      <c r="K121" s="1268"/>
      <c r="L121" s="1268"/>
      <c r="M121" s="1269"/>
      <c r="N121" s="1051">
        <v>4</v>
      </c>
      <c r="O121" s="1265">
        <v>5</v>
      </c>
      <c r="P121" s="1266"/>
      <c r="Q121" s="1052"/>
      <c r="R121" s="1056"/>
      <c r="S121" s="1054"/>
      <c r="T121" s="1055"/>
      <c r="U121" s="1056"/>
      <c r="V121" s="1056"/>
      <c r="W121" s="1056"/>
      <c r="X121" s="1056"/>
      <c r="Y121" s="1056"/>
      <c r="Z121" s="1056"/>
      <c r="AA121" s="1057"/>
      <c r="AB121" s="1059">
        <v>1</v>
      </c>
    </row>
    <row r="122" spans="1:28" s="730" customFormat="1" ht="16.5" thickBot="1">
      <c r="A122" s="1267" t="s">
        <v>141</v>
      </c>
      <c r="B122" s="1268"/>
      <c r="C122" s="1268"/>
      <c r="D122" s="1268"/>
      <c r="E122" s="1268"/>
      <c r="F122" s="1268"/>
      <c r="G122" s="1268"/>
      <c r="H122" s="1268"/>
      <c r="I122" s="1268"/>
      <c r="J122" s="1268"/>
      <c r="K122" s="1268"/>
      <c r="L122" s="1268"/>
      <c r="M122" s="1269"/>
      <c r="N122" s="1051">
        <v>1</v>
      </c>
      <c r="O122" s="1270"/>
      <c r="P122" s="1271"/>
      <c r="Q122" s="1052"/>
      <c r="R122" s="1052"/>
      <c r="S122" s="1055"/>
      <c r="T122" s="1055"/>
      <c r="U122" s="1056"/>
      <c r="V122" s="1056"/>
      <c r="W122" s="1056"/>
      <c r="X122" s="1056"/>
      <c r="Y122" s="1056"/>
      <c r="Z122" s="1056"/>
      <c r="AA122" s="1057"/>
      <c r="AB122" s="1058"/>
    </row>
    <row r="123" spans="1:28" s="730" customFormat="1" ht="16.5" thickBot="1">
      <c r="A123" s="1267" t="s">
        <v>142</v>
      </c>
      <c r="B123" s="1268"/>
      <c r="C123" s="1268"/>
      <c r="D123" s="1268"/>
      <c r="E123" s="1268"/>
      <c r="F123" s="1268"/>
      <c r="G123" s="1268"/>
      <c r="H123" s="1268"/>
      <c r="I123" s="1268"/>
      <c r="J123" s="1268"/>
      <c r="K123" s="1268"/>
      <c r="L123" s="1268"/>
      <c r="M123" s="1269"/>
      <c r="N123" s="1051"/>
      <c r="O123" s="1270"/>
      <c r="P123" s="1271"/>
      <c r="Q123" s="1052"/>
      <c r="R123" s="1052"/>
      <c r="S123" s="1055"/>
      <c r="T123" s="1055"/>
      <c r="U123" s="1056"/>
      <c r="V123" s="1056"/>
      <c r="W123" s="1056"/>
      <c r="X123" s="1056"/>
      <c r="Y123" s="1056"/>
      <c r="Z123" s="1056"/>
      <c r="AA123" s="1057"/>
      <c r="AB123" s="1058"/>
    </row>
    <row r="124" spans="1:31" s="34" customFormat="1" ht="16.5" thickBot="1">
      <c r="A124" s="1272"/>
      <c r="B124" s="1273"/>
      <c r="C124" s="1273"/>
      <c r="D124" s="1273"/>
      <c r="E124" s="1273"/>
      <c r="F124" s="1273"/>
      <c r="G124" s="1273"/>
      <c r="H124" s="1273"/>
      <c r="I124" s="1273"/>
      <c r="J124" s="1273"/>
      <c r="K124" s="1273"/>
      <c r="L124" s="1273"/>
      <c r="M124" s="1274"/>
      <c r="N124" s="1275">
        <f>G12+G13+G14+G17+G20+G21+G26+G27+G59+G60+G61+G62+G63+G64+G66+G67+G68+G18</f>
        <v>60</v>
      </c>
      <c r="O124" s="1276"/>
      <c r="P124" s="1277"/>
      <c r="Q124" s="1060"/>
      <c r="R124" s="1060"/>
      <c r="S124" s="1061"/>
      <c r="T124" s="1062"/>
      <c r="U124" s="1063"/>
      <c r="V124" s="500"/>
      <c r="W124" s="500"/>
      <c r="X124" s="500"/>
      <c r="Y124" s="500"/>
      <c r="Z124" s="500"/>
      <c r="AA124" s="1063"/>
      <c r="AB124" s="1064">
        <f>G92+G93+G96</f>
        <v>30</v>
      </c>
      <c r="AD124" s="147">
        <f>G12+G20+G21+G26+G60+G62+G66+G68</f>
        <v>30</v>
      </c>
      <c r="AE124" s="147">
        <f>G13+G17+G27+G59+G61+G63+G64+G67</f>
        <v>30</v>
      </c>
    </row>
    <row r="125" spans="1:28" s="34" customFormat="1" ht="16.5" thickBot="1">
      <c r="A125" s="1077"/>
      <c r="B125" s="1077"/>
      <c r="C125" s="1077"/>
      <c r="D125" s="1077"/>
      <c r="E125" s="1077"/>
      <c r="F125" s="1077"/>
      <c r="G125" s="1077"/>
      <c r="H125" s="1077"/>
      <c r="I125" s="1077"/>
      <c r="J125" s="1077"/>
      <c r="K125" s="1077"/>
      <c r="L125" s="1077"/>
      <c r="M125" s="1077"/>
      <c r="N125" s="987"/>
      <c r="O125" s="987"/>
      <c r="P125" s="987"/>
      <c r="Q125" s="1060"/>
      <c r="R125" s="1060"/>
      <c r="S125" s="1061"/>
      <c r="T125" s="1062"/>
      <c r="U125" s="1063"/>
      <c r="V125" s="500"/>
      <c r="W125" s="500"/>
      <c r="X125" s="500"/>
      <c r="Y125" s="500"/>
      <c r="Z125" s="500"/>
      <c r="AA125" s="1063"/>
      <c r="AB125" s="517"/>
    </row>
    <row r="126" spans="1:28" s="34" customFormat="1" ht="16.5" thickBot="1">
      <c r="A126" s="1284" t="s">
        <v>274</v>
      </c>
      <c r="B126" s="1285"/>
      <c r="C126" s="1285"/>
      <c r="D126" s="1285"/>
      <c r="E126" s="1285"/>
      <c r="F126" s="1285"/>
      <c r="G126" s="1285"/>
      <c r="H126" s="1285"/>
      <c r="I126" s="1285"/>
      <c r="J126" s="1285"/>
      <c r="K126" s="1285"/>
      <c r="L126" s="1285"/>
      <c r="M126" s="1285"/>
      <c r="N126" s="1285"/>
      <c r="O126" s="1285"/>
      <c r="P126" s="1285"/>
      <c r="Q126" s="1285"/>
      <c r="R126" s="1285"/>
      <c r="S126" s="1285"/>
      <c r="T126" s="1285"/>
      <c r="U126" s="1285"/>
      <c r="V126" s="1285"/>
      <c r="W126" s="1285"/>
      <c r="X126" s="1285"/>
      <c r="Y126" s="1285"/>
      <c r="Z126" s="1285"/>
      <c r="AA126" s="1285"/>
      <c r="AB126" s="1286"/>
    </row>
    <row r="127" spans="1:28" s="34" customFormat="1" ht="16.5" thickBot="1">
      <c r="A127" s="1287" t="s">
        <v>139</v>
      </c>
      <c r="B127" s="1288"/>
      <c r="C127" s="1288"/>
      <c r="D127" s="1288"/>
      <c r="E127" s="1288"/>
      <c r="F127" s="1288"/>
      <c r="G127" s="1045">
        <f>G23+G90+G96+G94+G31</f>
        <v>90</v>
      </c>
      <c r="H127" s="1045">
        <f>H23+H90+H96+H94+H31</f>
        <v>2700</v>
      </c>
      <c r="I127" s="1045">
        <f>I23+I90+I96+I94+I31</f>
        <v>84</v>
      </c>
      <c r="J127" s="1046" t="s">
        <v>327</v>
      </c>
      <c r="K127" s="1046"/>
      <c r="L127" s="1046" t="s">
        <v>326</v>
      </c>
      <c r="M127" s="1045">
        <f>M23+M90+M96+M94+M31</f>
        <v>1716</v>
      </c>
      <c r="N127" s="553"/>
      <c r="O127" s="1289"/>
      <c r="P127" s="1290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17"/>
      <c r="AB127" s="1048"/>
    </row>
    <row r="128" spans="1:30" s="34" customFormat="1" ht="16.5" thickBot="1">
      <c r="A128" s="1291" t="s">
        <v>333</v>
      </c>
      <c r="B128" s="1292"/>
      <c r="C128" s="1292"/>
      <c r="D128" s="1292"/>
      <c r="E128" s="1292"/>
      <c r="F128" s="1292"/>
      <c r="G128" s="1292"/>
      <c r="H128" s="1292"/>
      <c r="I128" s="1292"/>
      <c r="J128" s="1292"/>
      <c r="K128" s="1292"/>
      <c r="L128" s="1292"/>
      <c r="M128" s="1293"/>
      <c r="N128" s="1049" t="s">
        <v>320</v>
      </c>
      <c r="O128" s="1289" t="s">
        <v>321</v>
      </c>
      <c r="P128" s="1290"/>
      <c r="Q128" s="1050"/>
      <c r="R128" s="1050"/>
      <c r="S128" s="1050"/>
      <c r="T128" s="1050"/>
      <c r="U128" s="1050"/>
      <c r="V128" s="1050"/>
      <c r="W128" s="1050"/>
      <c r="X128" s="1050"/>
      <c r="Y128" s="1050"/>
      <c r="Z128" s="1050"/>
      <c r="AA128" s="1050"/>
      <c r="AB128" s="1026"/>
      <c r="AD128" s="34">
        <v>68</v>
      </c>
    </row>
    <row r="129" spans="1:30" s="34" customFormat="1" ht="16.5" thickBot="1">
      <c r="A129" s="1267" t="s">
        <v>27</v>
      </c>
      <c r="B129" s="1268"/>
      <c r="C129" s="1268"/>
      <c r="D129" s="1268"/>
      <c r="E129" s="1268"/>
      <c r="F129" s="1268"/>
      <c r="G129" s="1268"/>
      <c r="H129" s="1268"/>
      <c r="I129" s="1268"/>
      <c r="J129" s="1268"/>
      <c r="K129" s="1268"/>
      <c r="L129" s="1268"/>
      <c r="M129" s="1269"/>
      <c r="N129" s="1051">
        <v>5</v>
      </c>
      <c r="O129" s="1265">
        <v>3</v>
      </c>
      <c r="P129" s="1266"/>
      <c r="Q129" s="1052"/>
      <c r="R129" s="1053"/>
      <c r="S129" s="1054"/>
      <c r="T129" s="1055"/>
      <c r="U129" s="1056"/>
      <c r="V129" s="1056"/>
      <c r="W129" s="1056"/>
      <c r="X129" s="1056"/>
      <c r="Y129" s="1056"/>
      <c r="Z129" s="1056"/>
      <c r="AA129" s="1057"/>
      <c r="AB129" s="1058"/>
      <c r="AD129" s="34">
        <v>16</v>
      </c>
    </row>
    <row r="130" spans="1:28" s="34" customFormat="1" ht="16.5" thickBot="1">
      <c r="A130" s="1267" t="s">
        <v>28</v>
      </c>
      <c r="B130" s="1268"/>
      <c r="C130" s="1268"/>
      <c r="D130" s="1268"/>
      <c r="E130" s="1268"/>
      <c r="F130" s="1268"/>
      <c r="G130" s="1268"/>
      <c r="H130" s="1268"/>
      <c r="I130" s="1268"/>
      <c r="J130" s="1268"/>
      <c r="K130" s="1268"/>
      <c r="L130" s="1268"/>
      <c r="M130" s="1269"/>
      <c r="N130" s="1051">
        <v>5</v>
      </c>
      <c r="O130" s="1265">
        <v>5</v>
      </c>
      <c r="P130" s="1266"/>
      <c r="Q130" s="1052"/>
      <c r="R130" s="1056"/>
      <c r="S130" s="1054"/>
      <c r="T130" s="1055"/>
      <c r="U130" s="1056"/>
      <c r="V130" s="1056"/>
      <c r="W130" s="1056"/>
      <c r="X130" s="1056"/>
      <c r="Y130" s="1056"/>
      <c r="Z130" s="1056"/>
      <c r="AA130" s="1057"/>
      <c r="AB130" s="1059"/>
    </row>
    <row r="131" spans="1:28" s="34" customFormat="1" ht="16.5" thickBot="1">
      <c r="A131" s="1267" t="s">
        <v>141</v>
      </c>
      <c r="B131" s="1268"/>
      <c r="C131" s="1268"/>
      <c r="D131" s="1268"/>
      <c r="E131" s="1268"/>
      <c r="F131" s="1268"/>
      <c r="G131" s="1268"/>
      <c r="H131" s="1268"/>
      <c r="I131" s="1268"/>
      <c r="J131" s="1268"/>
      <c r="K131" s="1268"/>
      <c r="L131" s="1268"/>
      <c r="M131" s="1269"/>
      <c r="N131" s="1051">
        <v>1</v>
      </c>
      <c r="O131" s="1270"/>
      <c r="P131" s="1271"/>
      <c r="Q131" s="1052"/>
      <c r="R131" s="1052"/>
      <c r="S131" s="1055"/>
      <c r="T131" s="1055"/>
      <c r="U131" s="1056"/>
      <c r="V131" s="1056"/>
      <c r="W131" s="1056"/>
      <c r="X131" s="1056"/>
      <c r="Y131" s="1056"/>
      <c r="Z131" s="1056"/>
      <c r="AA131" s="1057"/>
      <c r="AB131" s="1058"/>
    </row>
    <row r="132" spans="1:28" s="34" customFormat="1" ht="16.5" thickBot="1">
      <c r="A132" s="1267" t="s">
        <v>142</v>
      </c>
      <c r="B132" s="1268"/>
      <c r="C132" s="1268"/>
      <c r="D132" s="1268"/>
      <c r="E132" s="1268"/>
      <c r="F132" s="1268"/>
      <c r="G132" s="1268"/>
      <c r="H132" s="1268"/>
      <c r="I132" s="1268"/>
      <c r="J132" s="1268"/>
      <c r="K132" s="1268"/>
      <c r="L132" s="1268"/>
      <c r="M132" s="1269"/>
      <c r="N132" s="1051"/>
      <c r="O132" s="1270">
        <v>1</v>
      </c>
      <c r="P132" s="1271"/>
      <c r="Q132" s="1052"/>
      <c r="R132" s="1052"/>
      <c r="S132" s="1055"/>
      <c r="T132" s="1055"/>
      <c r="U132" s="1056"/>
      <c r="V132" s="1056"/>
      <c r="W132" s="1056"/>
      <c r="X132" s="1056"/>
      <c r="Y132" s="1056"/>
      <c r="Z132" s="1056"/>
      <c r="AA132" s="1057"/>
      <c r="AB132" s="1058"/>
    </row>
    <row r="133" spans="1:28" s="34" customFormat="1" ht="20.25" customHeight="1" thickBot="1">
      <c r="A133" s="1272"/>
      <c r="B133" s="1273"/>
      <c r="C133" s="1273"/>
      <c r="D133" s="1273"/>
      <c r="E133" s="1273"/>
      <c r="F133" s="1273"/>
      <c r="G133" s="1273"/>
      <c r="H133" s="1273"/>
      <c r="I133" s="1273"/>
      <c r="J133" s="1273"/>
      <c r="K133" s="1273"/>
      <c r="L133" s="1273"/>
      <c r="M133" s="1274"/>
      <c r="N133" s="1275">
        <f>G23+G31+G90</f>
        <v>60</v>
      </c>
      <c r="O133" s="1276"/>
      <c r="P133" s="1277"/>
      <c r="Q133" s="1060"/>
      <c r="R133" s="1060"/>
      <c r="S133" s="1061"/>
      <c r="T133" s="1062"/>
      <c r="U133" s="1063"/>
      <c r="V133" s="500"/>
      <c r="W133" s="500"/>
      <c r="X133" s="500"/>
      <c r="Y133" s="500"/>
      <c r="Z133" s="500"/>
      <c r="AA133" s="1063"/>
      <c r="AB133" s="1064">
        <f>G94+G96</f>
        <v>30</v>
      </c>
    </row>
    <row r="134" spans="1:28" s="34" customFormat="1" ht="20.25" customHeight="1">
      <c r="A134" s="1077"/>
      <c r="B134" s="1077"/>
      <c r="C134" s="1077"/>
      <c r="D134" s="1077"/>
      <c r="E134" s="1077"/>
      <c r="F134" s="1077"/>
      <c r="G134" s="1077"/>
      <c r="H134" s="1077"/>
      <c r="I134" s="1077"/>
      <c r="J134" s="1077"/>
      <c r="K134" s="1077"/>
      <c r="L134" s="1077"/>
      <c r="M134" s="1077"/>
      <c r="N134" s="1101"/>
      <c r="O134" s="1101"/>
      <c r="P134" s="1101"/>
      <c r="Q134" s="1060"/>
      <c r="R134" s="1060"/>
      <c r="S134" s="1061"/>
      <c r="T134" s="1062"/>
      <c r="U134" s="1063"/>
      <c r="V134" s="500"/>
      <c r="W134" s="500"/>
      <c r="X134" s="500"/>
      <c r="Y134" s="500"/>
      <c r="Z134" s="500"/>
      <c r="AA134" s="1063"/>
      <c r="AB134" s="1101"/>
    </row>
    <row r="135" spans="1:28" s="34" customFormat="1" ht="20.25" customHeight="1" thickBot="1">
      <c r="A135" s="1434" t="s">
        <v>184</v>
      </c>
      <c r="B135" s="1434"/>
      <c r="C135" s="1077"/>
      <c r="D135" s="1065"/>
      <c r="E135" s="1065"/>
      <c r="F135" s="1065"/>
      <c r="G135" s="1102" t="s">
        <v>332</v>
      </c>
      <c r="H135" s="1102"/>
      <c r="I135" s="1102"/>
      <c r="J135" s="1077"/>
      <c r="K135" s="1077"/>
      <c r="L135" s="1077"/>
      <c r="M135" s="1077"/>
      <c r="N135" s="1101"/>
      <c r="O135" s="1101"/>
      <c r="P135" s="1101"/>
      <c r="Q135" s="1060"/>
      <c r="R135" s="1060"/>
      <c r="S135" s="1061"/>
      <c r="T135" s="1062"/>
      <c r="U135" s="1063"/>
      <c r="V135" s="500"/>
      <c r="W135" s="500"/>
      <c r="X135" s="500"/>
      <c r="Y135" s="500"/>
      <c r="Z135" s="500"/>
      <c r="AA135" s="1063"/>
      <c r="AB135" s="1101"/>
    </row>
    <row r="136" spans="1:28" s="34" customFormat="1" ht="22.5" customHeight="1">
      <c r="A136" s="1278" t="s">
        <v>185</v>
      </c>
      <c r="B136" s="1278"/>
      <c r="C136" s="1081"/>
      <c r="D136" s="1279" t="s">
        <v>188</v>
      </c>
      <c r="E136" s="1279"/>
      <c r="F136" s="1279"/>
      <c r="G136" s="1081"/>
      <c r="H136" s="1278" t="s">
        <v>189</v>
      </c>
      <c r="I136" s="1278"/>
      <c r="J136" s="1278"/>
      <c r="K136" s="1278"/>
      <c r="L136" s="1278"/>
      <c r="M136" s="1278"/>
      <c r="N136" s="1082"/>
      <c r="O136" s="987"/>
      <c r="P136" s="987"/>
      <c r="Q136" s="1060"/>
      <c r="R136" s="1060"/>
      <c r="S136" s="1061"/>
      <c r="T136" s="1062"/>
      <c r="U136" s="1063"/>
      <c r="V136" s="500"/>
      <c r="W136" s="500"/>
      <c r="X136" s="500"/>
      <c r="Y136" s="500"/>
      <c r="Z136" s="500"/>
      <c r="AA136" s="1063"/>
      <c r="AB136" s="517"/>
    </row>
    <row r="137" spans="1:28" s="34" customFormat="1" ht="26.25" customHeight="1">
      <c r="A137" s="1278" t="s">
        <v>186</v>
      </c>
      <c r="B137" s="1278"/>
      <c r="C137" s="1081"/>
      <c r="D137" s="1279" t="s">
        <v>188</v>
      </c>
      <c r="E137" s="1279"/>
      <c r="F137" s="1279"/>
      <c r="G137" s="1081"/>
      <c r="H137" s="1278" t="s">
        <v>190</v>
      </c>
      <c r="I137" s="1278"/>
      <c r="J137" s="1278"/>
      <c r="K137" s="1278"/>
      <c r="L137" s="1278"/>
      <c r="M137" s="1278"/>
      <c r="N137" s="1082"/>
      <c r="O137" s="987"/>
      <c r="P137" s="987"/>
      <c r="Q137" s="1060"/>
      <c r="R137" s="1060"/>
      <c r="S137" s="1061"/>
      <c r="T137" s="1062"/>
      <c r="U137" s="1063"/>
      <c r="V137" s="500"/>
      <c r="W137" s="500"/>
      <c r="X137" s="500"/>
      <c r="Y137" s="500"/>
      <c r="Z137" s="500"/>
      <c r="AA137" s="1063"/>
      <c r="AB137" s="517"/>
    </row>
    <row r="138" spans="1:28" s="34" customFormat="1" ht="27.75" customHeight="1">
      <c r="A138" s="1278" t="s">
        <v>330</v>
      </c>
      <c r="B138" s="1278"/>
      <c r="C138" s="1081"/>
      <c r="D138" s="1279" t="s">
        <v>188</v>
      </c>
      <c r="E138" s="1279"/>
      <c r="F138" s="1279"/>
      <c r="G138" s="1081"/>
      <c r="H138" s="1278" t="s">
        <v>331</v>
      </c>
      <c r="I138" s="1278"/>
      <c r="J138" s="1278"/>
      <c r="K138" s="1278"/>
      <c r="L138" s="1278"/>
      <c r="M138" s="1278"/>
      <c r="N138" s="1082"/>
      <c r="O138" s="987"/>
      <c r="P138" s="987"/>
      <c r="Q138" s="1060"/>
      <c r="R138" s="1060"/>
      <c r="S138" s="1061"/>
      <c r="T138" s="1062"/>
      <c r="U138" s="1063"/>
      <c r="V138" s="500"/>
      <c r="W138" s="500"/>
      <c r="X138" s="500"/>
      <c r="Y138" s="500"/>
      <c r="Z138" s="500"/>
      <c r="AA138" s="1063"/>
      <c r="AB138" s="517"/>
    </row>
    <row r="139" spans="1:28" s="34" customFormat="1" ht="15.75">
      <c r="A139" s="1081"/>
      <c r="B139" s="1081"/>
      <c r="C139" s="1081"/>
      <c r="D139" s="1081"/>
      <c r="E139" s="1081"/>
      <c r="F139" s="1081"/>
      <c r="G139" s="1081"/>
      <c r="H139" s="1081"/>
      <c r="I139" s="1081"/>
      <c r="J139" s="1081"/>
      <c r="K139" s="1081"/>
      <c r="L139" s="1081"/>
      <c r="M139" s="1081"/>
      <c r="N139" s="1082"/>
      <c r="O139" s="987"/>
      <c r="P139" s="987"/>
      <c r="Q139" s="1060"/>
      <c r="R139" s="1060"/>
      <c r="S139" s="1061"/>
      <c r="T139" s="1062"/>
      <c r="U139" s="1063"/>
      <c r="V139" s="500"/>
      <c r="W139" s="500"/>
      <c r="X139" s="500"/>
      <c r="Y139" s="500"/>
      <c r="Z139" s="500"/>
      <c r="AA139" s="1063"/>
      <c r="AB139" s="517"/>
    </row>
    <row r="140" spans="1:28" s="34" customFormat="1" ht="15.75">
      <c r="A140" s="1083"/>
      <c r="B140" s="1084"/>
      <c r="C140" s="1084"/>
      <c r="D140" s="1084"/>
      <c r="E140" s="1084"/>
      <c r="F140" s="1084"/>
      <c r="G140" s="1084"/>
      <c r="H140" s="1084"/>
      <c r="I140" s="1084"/>
      <c r="J140" s="1084"/>
      <c r="K140" s="1084"/>
      <c r="L140" s="1084"/>
      <c r="M140" s="1084"/>
      <c r="N140" s="1084"/>
      <c r="O140" s="1084"/>
      <c r="P140" s="1084"/>
      <c r="Q140" s="1060"/>
      <c r="R140" s="1060"/>
      <c r="S140" s="1061"/>
      <c r="T140" s="1062"/>
      <c r="U140" s="1063"/>
      <c r="V140" s="500"/>
      <c r="W140" s="500"/>
      <c r="X140" s="500"/>
      <c r="Y140" s="500"/>
      <c r="Z140" s="500"/>
      <c r="AA140" s="1063"/>
      <c r="AB140" s="517"/>
    </row>
    <row r="141" spans="1:28" s="34" customFormat="1" ht="15.75">
      <c r="A141" s="1085"/>
      <c r="B141" s="500"/>
      <c r="C141" s="1061"/>
      <c r="D141" s="1086"/>
      <c r="E141" s="1061"/>
      <c r="F141" s="1061"/>
      <c r="G141" s="1061"/>
      <c r="H141" s="500"/>
      <c r="I141" s="500"/>
      <c r="J141" s="500"/>
      <c r="K141" s="500"/>
      <c r="L141" s="1087"/>
      <c r="M141" s="500"/>
      <c r="N141" s="500"/>
      <c r="O141" s="500"/>
      <c r="P141" s="500"/>
      <c r="Q141" s="1088"/>
      <c r="R141" s="1060"/>
      <c r="S141" s="1061"/>
      <c r="T141" s="1062"/>
      <c r="U141" s="1063"/>
      <c r="V141" s="500"/>
      <c r="W141" s="500"/>
      <c r="X141" s="500"/>
      <c r="Y141" s="1063"/>
      <c r="Z141" s="500"/>
      <c r="AA141" s="1063"/>
      <c r="AB141" s="517"/>
    </row>
    <row r="142" spans="1:28" s="34" customFormat="1" ht="15.75">
      <c r="A142" s="1085"/>
      <c r="B142" s="1089"/>
      <c r="C142" s="1090"/>
      <c r="D142" s="1090"/>
      <c r="E142" s="1089"/>
      <c r="F142" s="1089"/>
      <c r="G142" s="1089"/>
      <c r="H142" s="1089"/>
      <c r="I142" s="1089"/>
      <c r="J142" s="1089"/>
      <c r="K142" s="1090"/>
      <c r="L142" s="1091"/>
      <c r="M142" s="1060"/>
      <c r="N142" s="1060"/>
      <c r="O142" s="1060"/>
      <c r="P142" s="1060"/>
      <c r="Q142" s="1088"/>
      <c r="R142" s="1088"/>
      <c r="S142" s="1062"/>
      <c r="T142" s="1062"/>
      <c r="U142" s="1063"/>
      <c r="V142" s="1063"/>
      <c r="W142" s="1063"/>
      <c r="X142" s="1063"/>
      <c r="Y142" s="1063"/>
      <c r="Z142" s="1063"/>
      <c r="AA142" s="1063"/>
      <c r="AB142" s="517"/>
    </row>
    <row r="143" spans="1:28" s="34" customFormat="1" ht="15.75">
      <c r="A143" s="1085"/>
      <c r="B143" s="1089"/>
      <c r="C143" s="1090"/>
      <c r="D143" s="1090"/>
      <c r="E143" s="1089"/>
      <c r="F143" s="1089"/>
      <c r="G143" s="1089"/>
      <c r="H143" s="1089"/>
      <c r="I143" s="1089"/>
      <c r="J143" s="1089"/>
      <c r="K143" s="1090"/>
      <c r="L143" s="1091"/>
      <c r="M143" s="1060"/>
      <c r="N143" s="1060"/>
      <c r="O143" s="1060"/>
      <c r="P143" s="1060"/>
      <c r="Q143" s="1088"/>
      <c r="R143" s="1088"/>
      <c r="S143" s="1062"/>
      <c r="T143" s="1062"/>
      <c r="U143" s="1063"/>
      <c r="V143" s="1063"/>
      <c r="W143" s="1063"/>
      <c r="X143" s="1063"/>
      <c r="Y143" s="1063"/>
      <c r="Z143" s="1063"/>
      <c r="AA143" s="1063"/>
      <c r="AB143" s="517"/>
    </row>
    <row r="144" spans="1:28" s="34" customFormat="1" ht="15.75">
      <c r="A144" s="1085"/>
      <c r="B144" s="1089"/>
      <c r="C144" s="1090"/>
      <c r="D144" s="1090"/>
      <c r="E144" s="1089"/>
      <c r="F144" s="1089"/>
      <c r="G144" s="1089"/>
      <c r="H144" s="1089"/>
      <c r="I144" s="1089"/>
      <c r="J144" s="1089"/>
      <c r="K144" s="1090"/>
      <c r="L144" s="1091"/>
      <c r="M144" s="1060"/>
      <c r="N144" s="1060"/>
      <c r="O144" s="1060"/>
      <c r="P144" s="1060"/>
      <c r="Q144" s="1088"/>
      <c r="R144" s="1088"/>
      <c r="S144" s="1062"/>
      <c r="T144" s="1062"/>
      <c r="U144" s="1063"/>
      <c r="V144" s="1063"/>
      <c r="W144" s="1063"/>
      <c r="X144" s="1063"/>
      <c r="Y144" s="1063"/>
      <c r="Z144" s="1063"/>
      <c r="AA144" s="1063"/>
      <c r="AB144" s="517"/>
    </row>
    <row r="145" spans="1:28" s="34" customFormat="1" ht="15.75">
      <c r="A145" s="1085"/>
      <c r="B145" s="1089"/>
      <c r="C145" s="1090"/>
      <c r="D145" s="1090"/>
      <c r="E145" s="1089"/>
      <c r="F145" s="1089"/>
      <c r="G145" s="1089"/>
      <c r="H145" s="1089"/>
      <c r="I145" s="1089"/>
      <c r="J145" s="1089"/>
      <c r="K145" s="1090"/>
      <c r="L145" s="1091"/>
      <c r="M145" s="1060"/>
      <c r="N145" s="1060"/>
      <c r="O145" s="1060"/>
      <c r="P145" s="1060"/>
      <c r="Q145" s="1088"/>
      <c r="R145" s="1088"/>
      <c r="S145" s="1062"/>
      <c r="T145" s="1062"/>
      <c r="U145" s="1063"/>
      <c r="V145" s="1063"/>
      <c r="W145" s="1063"/>
      <c r="X145" s="1063"/>
      <c r="Y145" s="1063"/>
      <c r="Z145" s="1063"/>
      <c r="AA145" s="1063"/>
      <c r="AB145" s="517"/>
    </row>
    <row r="146" spans="1:28" s="34" customFormat="1" ht="15.75">
      <c r="A146" s="1085"/>
      <c r="B146" s="1089"/>
      <c r="C146" s="1090"/>
      <c r="D146" s="1090"/>
      <c r="E146" s="1089"/>
      <c r="F146" s="1089"/>
      <c r="G146" s="1089"/>
      <c r="H146" s="1089"/>
      <c r="I146" s="1089"/>
      <c r="J146" s="1089"/>
      <c r="K146" s="1090"/>
      <c r="L146" s="1091"/>
      <c r="M146" s="1060"/>
      <c r="N146" s="1060"/>
      <c r="O146" s="1060"/>
      <c r="P146" s="1060"/>
      <c r="Q146" s="1088"/>
      <c r="R146" s="1088"/>
      <c r="S146" s="1062"/>
      <c r="T146" s="1062"/>
      <c r="U146" s="1063"/>
      <c r="V146" s="1063"/>
      <c r="W146" s="1063"/>
      <c r="X146" s="1063"/>
      <c r="Y146" s="1063"/>
      <c r="Z146" s="1063"/>
      <c r="AA146" s="1063"/>
      <c r="AB146" s="517"/>
    </row>
    <row r="147" spans="1:28" s="34" customFormat="1" ht="15.75">
      <c r="A147" s="1092"/>
      <c r="B147" s="1093"/>
      <c r="C147" s="1094"/>
      <c r="D147" s="1094"/>
      <c r="E147" s="1093"/>
      <c r="F147" s="1093"/>
      <c r="G147" s="1093"/>
      <c r="H147" s="1093"/>
      <c r="I147" s="1093"/>
      <c r="J147" s="1093"/>
      <c r="K147" s="1094"/>
      <c r="L147" s="1095"/>
      <c r="M147" s="1088"/>
      <c r="N147" s="1088"/>
      <c r="O147" s="1088"/>
      <c r="P147" s="1088"/>
      <c r="Q147" s="1088"/>
      <c r="R147" s="1088"/>
      <c r="S147" s="1062"/>
      <c r="T147" s="1062"/>
      <c r="U147" s="1063"/>
      <c r="V147" s="1063"/>
      <c r="W147" s="1063"/>
      <c r="X147" s="1063"/>
      <c r="Y147" s="1063"/>
      <c r="Z147" s="1063"/>
      <c r="AA147" s="1063"/>
      <c r="AB147" s="517"/>
    </row>
    <row r="148" spans="1:28" s="34" customFormat="1" ht="15.75">
      <c r="A148" s="1092"/>
      <c r="B148" s="1093"/>
      <c r="C148" s="1094"/>
      <c r="D148" s="1094"/>
      <c r="E148" s="1093"/>
      <c r="F148" s="1093"/>
      <c r="G148" s="1093"/>
      <c r="H148" s="1093"/>
      <c r="I148" s="1093"/>
      <c r="J148" s="1093"/>
      <c r="K148" s="1094"/>
      <c r="L148" s="1095"/>
      <c r="M148" s="1088"/>
      <c r="N148" s="1088"/>
      <c r="O148" s="1088"/>
      <c r="P148" s="1088"/>
      <c r="Q148" s="1088"/>
      <c r="R148" s="1088"/>
      <c r="S148" s="1062"/>
      <c r="T148" s="1062"/>
      <c r="U148" s="1063"/>
      <c r="V148" s="1063"/>
      <c r="W148" s="1063"/>
      <c r="X148" s="1063"/>
      <c r="Y148" s="1063"/>
      <c r="Z148" s="1063"/>
      <c r="AA148" s="1063"/>
      <c r="AB148" s="517"/>
    </row>
    <row r="149" spans="1:28" s="34" customFormat="1" ht="15.75">
      <c r="A149" s="1092"/>
      <c r="B149" s="1093"/>
      <c r="C149" s="1094"/>
      <c r="D149" s="1094"/>
      <c r="E149" s="1093"/>
      <c r="F149" s="1093"/>
      <c r="G149" s="1093"/>
      <c r="H149" s="1093"/>
      <c r="I149" s="1093"/>
      <c r="J149" s="1093"/>
      <c r="K149" s="1094"/>
      <c r="L149" s="1095"/>
      <c r="M149" s="1088"/>
      <c r="N149" s="1088"/>
      <c r="O149" s="1088"/>
      <c r="P149" s="1088"/>
      <c r="Q149" s="1088"/>
      <c r="R149" s="1088"/>
      <c r="S149" s="1062"/>
      <c r="T149" s="1062"/>
      <c r="U149" s="1063"/>
      <c r="V149" s="1063"/>
      <c r="W149" s="1063"/>
      <c r="X149" s="1063"/>
      <c r="Y149" s="1063"/>
      <c r="Z149" s="1063"/>
      <c r="AA149" s="1063"/>
      <c r="AB149" s="517"/>
    </row>
    <row r="150" spans="1:28" s="34" customFormat="1" ht="15.75">
      <c r="A150" s="1092"/>
      <c r="B150" s="1093"/>
      <c r="C150" s="1094"/>
      <c r="D150" s="1094"/>
      <c r="E150" s="1093"/>
      <c r="F150" s="1093"/>
      <c r="G150" s="1093"/>
      <c r="H150" s="1093"/>
      <c r="I150" s="1093"/>
      <c r="J150" s="1093"/>
      <c r="K150" s="1094"/>
      <c r="L150" s="1095"/>
      <c r="M150" s="1088"/>
      <c r="N150" s="1088"/>
      <c r="O150" s="1088"/>
      <c r="P150" s="1088"/>
      <c r="Q150" s="1088"/>
      <c r="R150" s="1088"/>
      <c r="S150" s="1062"/>
      <c r="T150" s="1096"/>
      <c r="U150" s="1063"/>
      <c r="V150" s="1063"/>
      <c r="W150" s="1063"/>
      <c r="X150" s="1063"/>
      <c r="Y150" s="1063"/>
      <c r="Z150" s="1063"/>
      <c r="AA150" s="1063"/>
      <c r="AB150" s="517"/>
    </row>
    <row r="151" spans="1:28" s="34" customFormat="1" ht="15.75">
      <c r="A151" s="1092"/>
      <c r="B151" s="1093"/>
      <c r="C151" s="1094"/>
      <c r="D151" s="1094"/>
      <c r="E151" s="1093"/>
      <c r="F151" s="1093"/>
      <c r="G151" s="1093"/>
      <c r="H151" s="1093"/>
      <c r="I151" s="1093"/>
      <c r="J151" s="1093"/>
      <c r="K151" s="1094"/>
      <c r="L151" s="1095"/>
      <c r="M151" s="1088"/>
      <c r="N151" s="1088"/>
      <c r="O151" s="1088"/>
      <c r="P151" s="1088"/>
      <c r="Q151" s="1063"/>
      <c r="R151" s="1088"/>
      <c r="S151" s="1062"/>
      <c r="T151" s="1096"/>
      <c r="U151" s="1063"/>
      <c r="V151" s="1063"/>
      <c r="W151" s="1063"/>
      <c r="X151" s="1063"/>
      <c r="Y151" s="1063"/>
      <c r="Z151" s="1063"/>
      <c r="AA151" s="1063"/>
      <c r="AB151" s="517"/>
    </row>
    <row r="152" spans="1:28" s="34" customFormat="1" ht="15.75">
      <c r="A152" s="1092"/>
      <c r="B152" s="1093"/>
      <c r="C152" s="1094"/>
      <c r="D152" s="1094"/>
      <c r="E152" s="1093"/>
      <c r="F152" s="1093"/>
      <c r="G152" s="1093"/>
      <c r="H152" s="1093"/>
      <c r="I152" s="1093"/>
      <c r="J152" s="1093"/>
      <c r="K152" s="1094"/>
      <c r="L152" s="1095"/>
      <c r="M152" s="1088"/>
      <c r="N152" s="1088"/>
      <c r="O152" s="1088"/>
      <c r="P152" s="1088"/>
      <c r="Q152" s="1063"/>
      <c r="R152" s="1088"/>
      <c r="S152" s="1062"/>
      <c r="T152" s="1097"/>
      <c r="U152" s="1097"/>
      <c r="V152" s="1063"/>
      <c r="W152" s="1063"/>
      <c r="X152" s="1063"/>
      <c r="Y152" s="1063"/>
      <c r="Z152" s="1063"/>
      <c r="AA152" s="1063"/>
      <c r="AB152" s="517"/>
    </row>
    <row r="153" spans="1:28" s="34" customFormat="1" ht="15.75">
      <c r="A153" s="1092"/>
      <c r="B153" s="1093"/>
      <c r="C153" s="1094"/>
      <c r="D153" s="1094"/>
      <c r="E153" s="1093"/>
      <c r="F153" s="1093"/>
      <c r="G153" s="1093"/>
      <c r="H153" s="1093"/>
      <c r="I153" s="1093"/>
      <c r="J153" s="1093"/>
      <c r="K153" s="1094"/>
      <c r="L153" s="1095"/>
      <c r="M153" s="1088"/>
      <c r="N153" s="1088"/>
      <c r="O153" s="1088"/>
      <c r="P153" s="1088"/>
      <c r="Q153" s="1063"/>
      <c r="R153" s="1088"/>
      <c r="S153" s="1062"/>
      <c r="T153" s="1062"/>
      <c r="U153" s="1062"/>
      <c r="V153" s="1063"/>
      <c r="W153" s="1063"/>
      <c r="X153" s="1063"/>
      <c r="Y153" s="1063"/>
      <c r="Z153" s="1063"/>
      <c r="AA153" s="1063"/>
      <c r="AB153" s="517"/>
    </row>
    <row r="154" spans="1:28" s="34" customFormat="1" ht="15.75">
      <c r="A154" s="1092"/>
      <c r="B154" s="1093"/>
      <c r="C154" s="1094"/>
      <c r="D154" s="1094"/>
      <c r="E154" s="1093"/>
      <c r="F154" s="1093"/>
      <c r="G154" s="1093"/>
      <c r="H154" s="1093"/>
      <c r="I154" s="1093"/>
      <c r="J154" s="1093"/>
      <c r="K154" s="1094"/>
      <c r="L154" s="1095"/>
      <c r="M154" s="1088"/>
      <c r="N154" s="1088"/>
      <c r="O154" s="1088"/>
      <c r="P154" s="1088"/>
      <c r="Q154" s="1063"/>
      <c r="R154" s="1063"/>
      <c r="S154" s="1096"/>
      <c r="T154" s="1062"/>
      <c r="U154" s="1062"/>
      <c r="V154" s="1063"/>
      <c r="W154" s="1063"/>
      <c r="X154" s="1063"/>
      <c r="Y154" s="1063"/>
      <c r="Z154" s="1063"/>
      <c r="AA154" s="1063"/>
      <c r="AB154" s="517"/>
    </row>
    <row r="155" spans="1:28" s="34" customFormat="1" ht="19.5" customHeight="1">
      <c r="A155" s="1092"/>
      <c r="B155" s="1093"/>
      <c r="C155" s="1094"/>
      <c r="D155" s="1094"/>
      <c r="E155" s="1093"/>
      <c r="F155" s="1093"/>
      <c r="G155" s="1093"/>
      <c r="H155" s="1093"/>
      <c r="I155" s="1093"/>
      <c r="J155" s="1093"/>
      <c r="K155" s="1094"/>
      <c r="L155" s="1095"/>
      <c r="M155" s="1088"/>
      <c r="N155" s="1088"/>
      <c r="O155" s="1088"/>
      <c r="P155" s="1088"/>
      <c r="Q155" s="1063"/>
      <c r="R155" s="1063"/>
      <c r="S155" s="1096"/>
      <c r="T155" s="1062"/>
      <c r="U155" s="1062"/>
      <c r="V155" s="1063"/>
      <c r="W155" s="1063"/>
      <c r="X155" s="1063"/>
      <c r="Y155" s="1097"/>
      <c r="Z155" s="1063"/>
      <c r="AA155" s="1063"/>
      <c r="AB155" s="517"/>
    </row>
    <row r="156" spans="1:28" s="34" customFormat="1" ht="15.75">
      <c r="A156" s="1092"/>
      <c r="B156" s="1093"/>
      <c r="C156" s="1094"/>
      <c r="D156" s="1094"/>
      <c r="E156" s="1093"/>
      <c r="F156" s="1093"/>
      <c r="G156" s="1093"/>
      <c r="H156" s="1093"/>
      <c r="I156" s="1093"/>
      <c r="J156" s="1093"/>
      <c r="K156" s="1094"/>
      <c r="L156" s="1095"/>
      <c r="M156" s="1088"/>
      <c r="N156" s="1088"/>
      <c r="O156" s="1088"/>
      <c r="P156" s="1088"/>
      <c r="Q156" s="1063"/>
      <c r="R156" s="1063"/>
      <c r="S156" s="1096"/>
      <c r="T156" s="1096"/>
      <c r="U156" s="1063"/>
      <c r="V156" s="1097"/>
      <c r="W156" s="1097"/>
      <c r="X156" s="1097"/>
      <c r="Y156" s="1062"/>
      <c r="Z156" s="1097"/>
      <c r="AA156" s="1063"/>
      <c r="AB156" s="517"/>
    </row>
    <row r="157" spans="1:28" s="34" customFormat="1" ht="15.75">
      <c r="A157" s="1092"/>
      <c r="B157" s="1093"/>
      <c r="C157" s="1094"/>
      <c r="D157" s="1094"/>
      <c r="E157" s="1093"/>
      <c r="F157" s="1093"/>
      <c r="G157" s="1093"/>
      <c r="H157" s="1093"/>
      <c r="I157" s="1093"/>
      <c r="J157" s="1093"/>
      <c r="K157" s="1094"/>
      <c r="L157" s="1095"/>
      <c r="M157" s="1088"/>
      <c r="N157" s="1088"/>
      <c r="O157" s="1088"/>
      <c r="P157" s="1088"/>
      <c r="Q157" s="1063"/>
      <c r="R157" s="1063"/>
      <c r="S157" s="1096"/>
      <c r="T157" s="1096"/>
      <c r="U157" s="1063"/>
      <c r="V157" s="1062"/>
      <c r="W157" s="1062"/>
      <c r="X157" s="1062"/>
      <c r="Y157" s="1062"/>
      <c r="Z157" s="1062"/>
      <c r="AA157" s="1063"/>
      <c r="AB157" s="517"/>
    </row>
    <row r="158" spans="1:28" s="34" customFormat="1" ht="15.75">
      <c r="A158" s="1092"/>
      <c r="B158" s="1093"/>
      <c r="C158" s="1094"/>
      <c r="D158" s="1094"/>
      <c r="E158" s="1093"/>
      <c r="F158" s="1093"/>
      <c r="G158" s="1093"/>
      <c r="H158" s="1093"/>
      <c r="I158" s="1093"/>
      <c r="J158" s="1093"/>
      <c r="K158" s="1094"/>
      <c r="L158" s="1095"/>
      <c r="M158" s="1088"/>
      <c r="N158" s="1088"/>
      <c r="O158" s="1088"/>
      <c r="P158" s="1088"/>
      <c r="Q158" s="1063"/>
      <c r="R158" s="1063"/>
      <c r="S158" s="1096"/>
      <c r="T158" s="1096"/>
      <c r="U158" s="1063"/>
      <c r="V158" s="1062"/>
      <c r="W158" s="1062"/>
      <c r="X158" s="1062"/>
      <c r="Y158" s="1062"/>
      <c r="Z158" s="1062"/>
      <c r="AA158" s="1063"/>
      <c r="AB158" s="517"/>
    </row>
    <row r="159" spans="1:28" s="34" customFormat="1" ht="15.75">
      <c r="A159" s="1092"/>
      <c r="B159" s="1063"/>
      <c r="C159" s="1062"/>
      <c r="D159" s="1098"/>
      <c r="E159" s="1062"/>
      <c r="F159" s="1062"/>
      <c r="G159" s="1062"/>
      <c r="H159" s="1063"/>
      <c r="I159" s="1063"/>
      <c r="J159" s="1063"/>
      <c r="K159" s="1063"/>
      <c r="L159" s="1099"/>
      <c r="M159" s="1063"/>
      <c r="N159" s="1063"/>
      <c r="O159" s="1063"/>
      <c r="P159" s="1063"/>
      <c r="Q159" s="1063"/>
      <c r="R159" s="1063"/>
      <c r="S159" s="1096"/>
      <c r="T159" s="1096"/>
      <c r="U159" s="1063"/>
      <c r="V159" s="1062"/>
      <c r="W159" s="1062"/>
      <c r="X159" s="1062"/>
      <c r="Y159" s="1063"/>
      <c r="Z159" s="1062"/>
      <c r="AA159" s="1063"/>
      <c r="AB159" s="517"/>
    </row>
    <row r="160" spans="1:28" s="34" customFormat="1" ht="15.75">
      <c r="A160" s="1092"/>
      <c r="B160" s="1063"/>
      <c r="C160" s="1062"/>
      <c r="D160" s="1098"/>
      <c r="E160" s="1062"/>
      <c r="F160" s="1062"/>
      <c r="G160" s="1062"/>
      <c r="H160" s="1063"/>
      <c r="I160" s="1063"/>
      <c r="J160" s="1063"/>
      <c r="K160" s="1063"/>
      <c r="L160" s="1099"/>
      <c r="M160" s="1063"/>
      <c r="N160" s="1063"/>
      <c r="O160" s="1063"/>
      <c r="P160" s="1063"/>
      <c r="Q160" s="1063"/>
      <c r="R160" s="1063"/>
      <c r="S160" s="1096"/>
      <c r="T160" s="1096"/>
      <c r="U160" s="1063"/>
      <c r="V160" s="1063"/>
      <c r="W160" s="1063"/>
      <c r="X160" s="1063"/>
      <c r="Y160" s="1063"/>
      <c r="Z160" s="1063"/>
      <c r="AA160" s="1063"/>
      <c r="AB160" s="517"/>
    </row>
    <row r="161" spans="1:28" s="34" customFormat="1" ht="15.75">
      <c r="A161" s="1092"/>
      <c r="B161" s="1063"/>
      <c r="C161" s="1062"/>
      <c r="D161" s="1098"/>
      <c r="E161" s="1062"/>
      <c r="F161" s="1062"/>
      <c r="G161" s="1062"/>
      <c r="H161" s="1063"/>
      <c r="I161" s="1063"/>
      <c r="J161" s="1063"/>
      <c r="K161" s="1063"/>
      <c r="L161" s="1099"/>
      <c r="M161" s="1063"/>
      <c r="N161" s="1063"/>
      <c r="O161" s="1063"/>
      <c r="P161" s="1063"/>
      <c r="Q161" s="1063"/>
      <c r="R161" s="1063"/>
      <c r="S161" s="1096"/>
      <c r="T161" s="1096"/>
      <c r="U161" s="1063"/>
      <c r="V161" s="1063"/>
      <c r="W161" s="1063"/>
      <c r="X161" s="1063"/>
      <c r="Y161" s="1063"/>
      <c r="Z161" s="1063"/>
      <c r="AA161" s="1063"/>
      <c r="AB161" s="517"/>
    </row>
    <row r="162" spans="1:28" s="34" customFormat="1" ht="15.75">
      <c r="A162" s="1092"/>
      <c r="B162" s="1063"/>
      <c r="C162" s="1062"/>
      <c r="D162" s="1098"/>
      <c r="E162" s="1062"/>
      <c r="F162" s="1062"/>
      <c r="G162" s="1062"/>
      <c r="H162" s="1063"/>
      <c r="I162" s="1063"/>
      <c r="J162" s="1063"/>
      <c r="K162" s="1063"/>
      <c r="L162" s="1099"/>
      <c r="M162" s="1063"/>
      <c r="N162" s="1063"/>
      <c r="O162" s="1063"/>
      <c r="P162" s="1063"/>
      <c r="Q162" s="1063"/>
      <c r="R162" s="1063"/>
      <c r="S162" s="1096"/>
      <c r="T162" s="1096"/>
      <c r="U162" s="1063"/>
      <c r="V162" s="1063"/>
      <c r="W162" s="1063"/>
      <c r="X162" s="1063"/>
      <c r="Y162" s="1063"/>
      <c r="Z162" s="1063"/>
      <c r="AA162" s="1063"/>
      <c r="AB162" s="517"/>
    </row>
    <row r="163" spans="1:28" s="34" customFormat="1" ht="15.75">
      <c r="A163" s="1092"/>
      <c r="B163" s="1063"/>
      <c r="C163" s="1062"/>
      <c r="D163" s="1098"/>
      <c r="E163" s="1062"/>
      <c r="F163" s="1062"/>
      <c r="G163" s="1062"/>
      <c r="H163" s="1063"/>
      <c r="I163" s="1063"/>
      <c r="J163" s="1063"/>
      <c r="K163" s="1063"/>
      <c r="L163" s="1099"/>
      <c r="M163" s="1063"/>
      <c r="N163" s="1063"/>
      <c r="O163" s="1063"/>
      <c r="P163" s="1063"/>
      <c r="Q163" s="1063"/>
      <c r="R163" s="1063"/>
      <c r="S163" s="1096"/>
      <c r="T163" s="1096"/>
      <c r="U163" s="1063"/>
      <c r="V163" s="1063"/>
      <c r="W163" s="1063"/>
      <c r="X163" s="1063"/>
      <c r="Y163" s="1063"/>
      <c r="Z163" s="1063"/>
      <c r="AA163" s="1063"/>
      <c r="AB163" s="517"/>
    </row>
    <row r="164" spans="1:28" s="34" customFormat="1" ht="15.75">
      <c r="A164" s="1092"/>
      <c r="B164" s="1063"/>
      <c r="C164" s="1062"/>
      <c r="D164" s="1098"/>
      <c r="E164" s="1062"/>
      <c r="F164" s="1062"/>
      <c r="G164" s="1062"/>
      <c r="H164" s="1063"/>
      <c r="I164" s="1063"/>
      <c r="J164" s="1063"/>
      <c r="K164" s="1063"/>
      <c r="L164" s="1099"/>
      <c r="M164" s="1063"/>
      <c r="N164" s="1063"/>
      <c r="O164" s="1063"/>
      <c r="P164" s="1063"/>
      <c r="Q164" s="1063"/>
      <c r="R164" s="1063"/>
      <c r="S164" s="1096"/>
      <c r="T164" s="1096"/>
      <c r="U164" s="1063"/>
      <c r="V164" s="1063"/>
      <c r="W164" s="1063"/>
      <c r="X164" s="1063"/>
      <c r="Y164" s="1063"/>
      <c r="Z164" s="1063"/>
      <c r="AA164" s="1063"/>
      <c r="AB164" s="517"/>
    </row>
    <row r="165" spans="1:28" s="34" customFormat="1" ht="15.75">
      <c r="A165" s="1092"/>
      <c r="B165" s="1063"/>
      <c r="C165" s="1062"/>
      <c r="D165" s="1098"/>
      <c r="E165" s="1062"/>
      <c r="F165" s="1062"/>
      <c r="G165" s="1062"/>
      <c r="H165" s="1063"/>
      <c r="I165" s="1063"/>
      <c r="J165" s="1063"/>
      <c r="K165" s="1063"/>
      <c r="L165" s="1099"/>
      <c r="M165" s="1063"/>
      <c r="N165" s="1063"/>
      <c r="O165" s="1063"/>
      <c r="P165" s="1063"/>
      <c r="Q165" s="1063"/>
      <c r="R165" s="1063"/>
      <c r="S165" s="1096"/>
      <c r="T165" s="1096"/>
      <c r="U165" s="1063"/>
      <c r="V165" s="1063"/>
      <c r="W165" s="1063"/>
      <c r="X165" s="1063"/>
      <c r="Y165" s="1063"/>
      <c r="Z165" s="1063"/>
      <c r="AA165" s="1063"/>
      <c r="AB165" s="517"/>
    </row>
    <row r="166" spans="1:28" s="34" customFormat="1" ht="15.75">
      <c r="A166" s="1092"/>
      <c r="B166" s="1063"/>
      <c r="C166" s="1062"/>
      <c r="D166" s="1098"/>
      <c r="E166" s="1062"/>
      <c r="F166" s="1062"/>
      <c r="G166" s="1062"/>
      <c r="H166" s="1063"/>
      <c r="I166" s="1063"/>
      <c r="J166" s="1063"/>
      <c r="K166" s="1063"/>
      <c r="L166" s="1099"/>
      <c r="M166" s="1063"/>
      <c r="N166" s="1063"/>
      <c r="O166" s="1063"/>
      <c r="P166" s="1063"/>
      <c r="Q166" s="1063"/>
      <c r="R166" s="1063"/>
      <c r="S166" s="1096"/>
      <c r="T166" s="1096"/>
      <c r="U166" s="1063"/>
      <c r="V166" s="1063"/>
      <c r="W166" s="1063"/>
      <c r="X166" s="1063"/>
      <c r="Y166" s="1063"/>
      <c r="Z166" s="1063"/>
      <c r="AA166" s="1063"/>
      <c r="AB166" s="517"/>
    </row>
    <row r="167" spans="1:28" s="35" customFormat="1" ht="15.75" customHeight="1">
      <c r="A167" s="1092"/>
      <c r="B167" s="1063"/>
      <c r="C167" s="1062"/>
      <c r="D167" s="1098"/>
      <c r="E167" s="1062"/>
      <c r="F167" s="1062"/>
      <c r="G167" s="1062"/>
      <c r="H167" s="1063"/>
      <c r="I167" s="1063"/>
      <c r="J167" s="1063"/>
      <c r="K167" s="1063"/>
      <c r="L167" s="1099"/>
      <c r="M167" s="1063"/>
      <c r="N167" s="1063"/>
      <c r="O167" s="1063"/>
      <c r="P167" s="1063"/>
      <c r="Q167" s="1063"/>
      <c r="R167" s="1063"/>
      <c r="S167" s="1096"/>
      <c r="T167" s="1096"/>
      <c r="U167" s="1063"/>
      <c r="V167" s="1063"/>
      <c r="W167" s="1063"/>
      <c r="X167" s="1063"/>
      <c r="Y167" s="1063"/>
      <c r="Z167" s="1063"/>
      <c r="AA167" s="1063"/>
      <c r="AB167" s="604"/>
    </row>
    <row r="168" spans="1:28" s="33" customFormat="1" ht="15.75">
      <c r="A168" s="1092"/>
      <c r="B168" s="1063"/>
      <c r="C168" s="1062"/>
      <c r="D168" s="1098"/>
      <c r="E168" s="1062"/>
      <c r="F168" s="1062"/>
      <c r="G168" s="1062"/>
      <c r="H168" s="1063"/>
      <c r="I168" s="1063"/>
      <c r="J168" s="1063"/>
      <c r="K168" s="1063"/>
      <c r="L168" s="1099"/>
      <c r="M168" s="1063"/>
      <c r="N168" s="1063"/>
      <c r="O168" s="1063"/>
      <c r="P168" s="1063"/>
      <c r="Q168" s="1063"/>
      <c r="R168" s="1063"/>
      <c r="S168" s="1096"/>
      <c r="T168" s="1096"/>
      <c r="U168" s="1063"/>
      <c r="V168" s="1063"/>
      <c r="W168" s="1063"/>
      <c r="X168" s="1063"/>
      <c r="Y168" s="1063"/>
      <c r="Z168" s="1063"/>
      <c r="AA168" s="1063"/>
      <c r="AB168" s="500"/>
    </row>
    <row r="169" spans="1:28" s="33" customFormat="1" ht="15.75">
      <c r="A169" s="1092"/>
      <c r="B169" s="1063"/>
      <c r="C169" s="1062"/>
      <c r="D169" s="1098"/>
      <c r="E169" s="1062"/>
      <c r="F169" s="1062"/>
      <c r="G169" s="1062"/>
      <c r="H169" s="1063"/>
      <c r="I169" s="1063"/>
      <c r="J169" s="1063"/>
      <c r="K169" s="1063"/>
      <c r="L169" s="1099"/>
      <c r="M169" s="1063"/>
      <c r="N169" s="1063"/>
      <c r="O169" s="1063"/>
      <c r="P169" s="1063"/>
      <c r="Q169" s="1063"/>
      <c r="R169" s="1063"/>
      <c r="S169" s="1096"/>
      <c r="T169" s="1096"/>
      <c r="U169" s="1063"/>
      <c r="V169" s="1063"/>
      <c r="W169" s="1063"/>
      <c r="X169" s="1063"/>
      <c r="Y169" s="1063"/>
      <c r="Z169" s="1063"/>
      <c r="AA169" s="1063"/>
      <c r="AB169" s="500"/>
    </row>
    <row r="170" spans="1:28" s="33" customFormat="1" ht="15.75">
      <c r="A170" s="1092"/>
      <c r="B170" s="1063"/>
      <c r="C170" s="1062"/>
      <c r="D170" s="1098"/>
      <c r="E170" s="1062"/>
      <c r="F170" s="1062"/>
      <c r="G170" s="1062"/>
      <c r="H170" s="1063"/>
      <c r="I170" s="1063"/>
      <c r="J170" s="1063"/>
      <c r="K170" s="1063"/>
      <c r="L170" s="1099"/>
      <c r="M170" s="1063"/>
      <c r="N170" s="1063"/>
      <c r="O170" s="1063"/>
      <c r="P170" s="1063"/>
      <c r="Q170" s="1063"/>
      <c r="R170" s="1063"/>
      <c r="S170" s="1096"/>
      <c r="T170" s="1096"/>
      <c r="U170" s="1063"/>
      <c r="V170" s="1063"/>
      <c r="W170" s="1063"/>
      <c r="X170" s="1063"/>
      <c r="Y170" s="1063"/>
      <c r="Z170" s="1063"/>
      <c r="AA170" s="1063"/>
      <c r="AB170" s="500"/>
    </row>
    <row r="171" spans="1:28" s="33" customFormat="1" ht="15.75">
      <c r="A171" s="1092"/>
      <c r="B171" s="1063"/>
      <c r="C171" s="1062"/>
      <c r="D171" s="1098"/>
      <c r="E171" s="1062"/>
      <c r="F171" s="1062"/>
      <c r="G171" s="1062"/>
      <c r="H171" s="1063"/>
      <c r="I171" s="1063"/>
      <c r="J171" s="1063"/>
      <c r="K171" s="1063"/>
      <c r="L171" s="1099"/>
      <c r="M171" s="1063"/>
      <c r="N171" s="1063"/>
      <c r="O171" s="1063"/>
      <c r="P171" s="1063"/>
      <c r="Q171" s="1063"/>
      <c r="R171" s="1063"/>
      <c r="S171" s="1096"/>
      <c r="T171" s="1096"/>
      <c r="U171" s="1063"/>
      <c r="V171" s="1063"/>
      <c r="W171" s="1063"/>
      <c r="X171" s="1063"/>
      <c r="Y171" s="1063"/>
      <c r="Z171" s="1063"/>
      <c r="AA171" s="1063"/>
      <c r="AB171" s="500"/>
    </row>
    <row r="172" spans="1:28" s="33" customFormat="1" ht="15.75">
      <c r="A172" s="1092"/>
      <c r="B172" s="1063"/>
      <c r="C172" s="1062"/>
      <c r="D172" s="1098"/>
      <c r="E172" s="1062"/>
      <c r="F172" s="1062"/>
      <c r="G172" s="1062"/>
      <c r="H172" s="1063"/>
      <c r="I172" s="1063"/>
      <c r="J172" s="1063"/>
      <c r="K172" s="1063"/>
      <c r="L172" s="1099"/>
      <c r="M172" s="1063"/>
      <c r="N172" s="1063"/>
      <c r="O172" s="1063"/>
      <c r="P172" s="1063"/>
      <c r="Q172" s="1063"/>
      <c r="R172" s="1063"/>
      <c r="S172" s="1096"/>
      <c r="T172" s="1096"/>
      <c r="U172" s="1063"/>
      <c r="V172" s="1063"/>
      <c r="W172" s="1063"/>
      <c r="X172" s="1063"/>
      <c r="Y172" s="1063"/>
      <c r="Z172" s="1063"/>
      <c r="AA172" s="1063"/>
      <c r="AB172" s="500"/>
    </row>
    <row r="173" spans="1:28" s="33" customFormat="1" ht="15.75">
      <c r="A173" s="1092"/>
      <c r="B173" s="1063"/>
      <c r="C173" s="1062"/>
      <c r="D173" s="1098"/>
      <c r="E173" s="1062"/>
      <c r="F173" s="1062"/>
      <c r="G173" s="1062"/>
      <c r="H173" s="1063"/>
      <c r="I173" s="1063"/>
      <c r="J173" s="1063"/>
      <c r="K173" s="1063"/>
      <c r="L173" s="1099"/>
      <c r="M173" s="1063"/>
      <c r="N173" s="1063"/>
      <c r="O173" s="1063"/>
      <c r="P173" s="1063"/>
      <c r="Q173" s="1063"/>
      <c r="R173" s="1063"/>
      <c r="S173" s="1096"/>
      <c r="T173" s="1096"/>
      <c r="U173" s="1063"/>
      <c r="V173" s="1063"/>
      <c r="W173" s="1063"/>
      <c r="X173" s="1063"/>
      <c r="Y173" s="1063"/>
      <c r="Z173" s="1063"/>
      <c r="AA173" s="1063"/>
      <c r="AB173" s="500"/>
    </row>
    <row r="174" spans="1:28" s="33" customFormat="1" ht="15.75">
      <c r="A174" s="1092"/>
      <c r="B174" s="1063"/>
      <c r="C174" s="1062"/>
      <c r="D174" s="1098"/>
      <c r="E174" s="1062"/>
      <c r="F174" s="1062"/>
      <c r="G174" s="1062"/>
      <c r="H174" s="1063"/>
      <c r="I174" s="1063"/>
      <c r="J174" s="1063"/>
      <c r="K174" s="1063"/>
      <c r="L174" s="1099"/>
      <c r="M174" s="1063"/>
      <c r="N174" s="1063"/>
      <c r="O174" s="1063"/>
      <c r="P174" s="1063"/>
      <c r="Q174" s="1063"/>
      <c r="R174" s="1063"/>
      <c r="S174" s="1096"/>
      <c r="T174" s="1096"/>
      <c r="U174" s="1063"/>
      <c r="V174" s="1063"/>
      <c r="W174" s="1063"/>
      <c r="X174" s="1063"/>
      <c r="Y174" s="1063"/>
      <c r="Z174" s="1063"/>
      <c r="AA174" s="1063"/>
      <c r="AB174" s="500"/>
    </row>
    <row r="175" spans="1:28" s="33" customFormat="1" ht="15.75">
      <c r="A175" s="1092"/>
      <c r="B175" s="1063"/>
      <c r="C175" s="1062"/>
      <c r="D175" s="1098"/>
      <c r="E175" s="1062"/>
      <c r="F175" s="1062"/>
      <c r="G175" s="1062"/>
      <c r="H175" s="1063"/>
      <c r="I175" s="1063"/>
      <c r="J175" s="1063"/>
      <c r="K175" s="1063"/>
      <c r="L175" s="1099"/>
      <c r="M175" s="1063"/>
      <c r="N175" s="1063"/>
      <c r="O175" s="1063"/>
      <c r="P175" s="1063"/>
      <c r="Q175" s="1063"/>
      <c r="R175" s="1063"/>
      <c r="S175" s="1096"/>
      <c r="T175" s="1096"/>
      <c r="U175" s="1063"/>
      <c r="V175" s="1063"/>
      <c r="W175" s="1063"/>
      <c r="X175" s="1063"/>
      <c r="Y175" s="1063"/>
      <c r="Z175" s="1063"/>
      <c r="AA175" s="1063"/>
      <c r="AB175" s="500"/>
    </row>
    <row r="176" spans="1:28" s="33" customFormat="1" ht="15.75">
      <c r="A176" s="1092"/>
      <c r="B176" s="1063"/>
      <c r="C176" s="1062"/>
      <c r="D176" s="1098"/>
      <c r="E176" s="1062"/>
      <c r="F176" s="1062"/>
      <c r="G176" s="1062"/>
      <c r="H176" s="1063"/>
      <c r="I176" s="1063"/>
      <c r="J176" s="1063"/>
      <c r="K176" s="1063"/>
      <c r="L176" s="1099"/>
      <c r="M176" s="1063"/>
      <c r="N176" s="1063"/>
      <c r="O176" s="1063"/>
      <c r="P176" s="1063"/>
      <c r="Q176" s="1063"/>
      <c r="R176" s="1063"/>
      <c r="S176" s="1096"/>
      <c r="T176" s="1096"/>
      <c r="U176" s="1063"/>
      <c r="V176" s="1063"/>
      <c r="W176" s="1063"/>
      <c r="X176" s="1063"/>
      <c r="Y176" s="1063"/>
      <c r="Z176" s="1063"/>
      <c r="AA176" s="1063"/>
      <c r="AB176" s="500"/>
    </row>
    <row r="177" spans="1:28" s="34" customFormat="1" ht="15.75">
      <c r="A177" s="1092"/>
      <c r="B177" s="1063"/>
      <c r="C177" s="1062"/>
      <c r="D177" s="1098"/>
      <c r="E177" s="1062"/>
      <c r="F177" s="1062"/>
      <c r="G177" s="1062"/>
      <c r="H177" s="1063"/>
      <c r="I177" s="1063"/>
      <c r="J177" s="1063"/>
      <c r="K177" s="1063"/>
      <c r="L177" s="1099"/>
      <c r="M177" s="1063"/>
      <c r="N177" s="1063"/>
      <c r="O177" s="1063"/>
      <c r="P177" s="1063"/>
      <c r="Q177" s="1063"/>
      <c r="R177" s="1063"/>
      <c r="S177" s="1096"/>
      <c r="T177" s="1096"/>
      <c r="U177" s="1063"/>
      <c r="V177" s="1063"/>
      <c r="W177" s="1063"/>
      <c r="X177" s="1063"/>
      <c r="Y177" s="1063"/>
      <c r="Z177" s="1063"/>
      <c r="AA177" s="1063"/>
      <c r="AB177" s="517"/>
    </row>
    <row r="178" spans="1:28" s="34" customFormat="1" ht="15.75">
      <c r="A178" s="1092"/>
      <c r="B178" s="1063"/>
      <c r="C178" s="1062"/>
      <c r="D178" s="1098"/>
      <c r="E178" s="1062"/>
      <c r="F178" s="1062"/>
      <c r="G178" s="1062"/>
      <c r="H178" s="1063"/>
      <c r="I178" s="1063"/>
      <c r="J178" s="1063"/>
      <c r="K178" s="1063"/>
      <c r="L178" s="1099"/>
      <c r="M178" s="1063"/>
      <c r="N178" s="1063"/>
      <c r="O178" s="1063"/>
      <c r="P178" s="1063"/>
      <c r="Q178" s="1063"/>
      <c r="R178" s="1063"/>
      <c r="S178" s="1096"/>
      <c r="T178" s="1096"/>
      <c r="U178" s="1063"/>
      <c r="V178" s="1063"/>
      <c r="W178" s="1063"/>
      <c r="X178" s="1063"/>
      <c r="Y178" s="1063"/>
      <c r="Z178" s="1063"/>
      <c r="AA178" s="1063"/>
      <c r="AB178" s="517"/>
    </row>
    <row r="179" spans="1:28" s="34" customFormat="1" ht="15.75">
      <c r="A179" s="1092"/>
      <c r="B179" s="1063"/>
      <c r="C179" s="1062"/>
      <c r="D179" s="1098"/>
      <c r="E179" s="1062"/>
      <c r="F179" s="1062"/>
      <c r="G179" s="1062"/>
      <c r="H179" s="1063"/>
      <c r="I179" s="1063"/>
      <c r="J179" s="1063"/>
      <c r="K179" s="1063"/>
      <c r="L179" s="1099"/>
      <c r="M179" s="1063"/>
      <c r="N179" s="1063"/>
      <c r="O179" s="1063"/>
      <c r="P179" s="1063"/>
      <c r="Q179" s="1063"/>
      <c r="R179" s="1063"/>
      <c r="S179" s="1096"/>
      <c r="T179" s="1096"/>
      <c r="U179" s="1063"/>
      <c r="V179" s="1063"/>
      <c r="W179" s="1063"/>
      <c r="X179" s="1063"/>
      <c r="Y179" s="1063"/>
      <c r="Z179" s="1063"/>
      <c r="AA179" s="1063"/>
      <c r="AB179" s="517"/>
    </row>
    <row r="180" spans="1:28" s="34" customFormat="1" ht="15.75">
      <c r="A180" s="1092"/>
      <c r="B180" s="1063"/>
      <c r="C180" s="1062"/>
      <c r="D180" s="1098"/>
      <c r="E180" s="1062"/>
      <c r="F180" s="1062"/>
      <c r="G180" s="1062"/>
      <c r="H180" s="1063"/>
      <c r="I180" s="1063"/>
      <c r="J180" s="1063"/>
      <c r="K180" s="1063"/>
      <c r="L180" s="1099"/>
      <c r="M180" s="1063"/>
      <c r="N180" s="1063"/>
      <c r="O180" s="1063"/>
      <c r="P180" s="1063"/>
      <c r="Q180" s="1063"/>
      <c r="R180" s="1063"/>
      <c r="S180" s="1096"/>
      <c r="T180" s="1096"/>
      <c r="U180" s="1063"/>
      <c r="V180" s="1063"/>
      <c r="W180" s="1063"/>
      <c r="X180" s="1063"/>
      <c r="Y180" s="1063"/>
      <c r="Z180" s="1063"/>
      <c r="AA180" s="1063"/>
      <c r="AB180" s="517"/>
    </row>
    <row r="181" spans="1:28" s="34" customFormat="1" ht="15.75">
      <c r="A181" s="1092"/>
      <c r="B181" s="1063"/>
      <c r="C181" s="1062"/>
      <c r="D181" s="1098"/>
      <c r="E181" s="1062"/>
      <c r="F181" s="1062"/>
      <c r="G181" s="1062"/>
      <c r="H181" s="1063"/>
      <c r="I181" s="1063"/>
      <c r="J181" s="1063"/>
      <c r="K181" s="1063"/>
      <c r="L181" s="1099"/>
      <c r="M181" s="1063"/>
      <c r="N181" s="1063"/>
      <c r="O181" s="1063"/>
      <c r="P181" s="1063"/>
      <c r="Q181" s="1063"/>
      <c r="R181" s="1063"/>
      <c r="S181" s="1096"/>
      <c r="T181" s="1096"/>
      <c r="U181" s="1063"/>
      <c r="V181" s="1063"/>
      <c r="W181" s="1063"/>
      <c r="X181" s="1063"/>
      <c r="Y181" s="1063"/>
      <c r="Z181" s="1063"/>
      <c r="AA181" s="1063"/>
      <c r="AB181" s="517"/>
    </row>
    <row r="182" spans="1:28" s="34" customFormat="1" ht="15.75">
      <c r="A182" s="1092"/>
      <c r="B182" s="1063"/>
      <c r="C182" s="1062"/>
      <c r="D182" s="1098"/>
      <c r="E182" s="1062"/>
      <c r="F182" s="1062"/>
      <c r="G182" s="1062"/>
      <c r="H182" s="1063"/>
      <c r="I182" s="1063"/>
      <c r="J182" s="1063"/>
      <c r="K182" s="1063"/>
      <c r="L182" s="1099"/>
      <c r="M182" s="1063"/>
      <c r="N182" s="1063"/>
      <c r="O182" s="1063"/>
      <c r="P182" s="1063"/>
      <c r="Q182" s="1063"/>
      <c r="R182" s="1063"/>
      <c r="S182" s="1096"/>
      <c r="T182" s="1096"/>
      <c r="U182" s="1063"/>
      <c r="V182" s="1063"/>
      <c r="W182" s="1063"/>
      <c r="X182" s="1063"/>
      <c r="Y182" s="1063"/>
      <c r="Z182" s="1063"/>
      <c r="AA182" s="1063"/>
      <c r="AB182" s="517"/>
    </row>
    <row r="183" spans="1:28" s="34" customFormat="1" ht="15.75">
      <c r="A183" s="1092"/>
      <c r="B183" s="1063"/>
      <c r="C183" s="1062"/>
      <c r="D183" s="1098"/>
      <c r="E183" s="1062"/>
      <c r="F183" s="1062"/>
      <c r="G183" s="1062"/>
      <c r="H183" s="1063"/>
      <c r="I183" s="1063"/>
      <c r="J183" s="1063"/>
      <c r="K183" s="1063"/>
      <c r="L183" s="1099"/>
      <c r="M183" s="1063"/>
      <c r="N183" s="1063"/>
      <c r="O183" s="1063"/>
      <c r="P183" s="1063"/>
      <c r="Q183" s="1063"/>
      <c r="R183" s="1063"/>
      <c r="S183" s="1096"/>
      <c r="T183" s="1096"/>
      <c r="U183" s="1063"/>
      <c r="V183" s="1063"/>
      <c r="W183" s="1063"/>
      <c r="X183" s="1063"/>
      <c r="Y183" s="1063"/>
      <c r="Z183" s="1063"/>
      <c r="AA183" s="1063"/>
      <c r="AB183" s="517"/>
    </row>
    <row r="184" spans="1:28" s="34" customFormat="1" ht="15.75">
      <c r="A184" s="1092"/>
      <c r="B184" s="1063"/>
      <c r="C184" s="1062"/>
      <c r="D184" s="1098"/>
      <c r="E184" s="1062"/>
      <c r="F184" s="1062"/>
      <c r="G184" s="1062"/>
      <c r="H184" s="1063"/>
      <c r="I184" s="1063"/>
      <c r="J184" s="1063"/>
      <c r="K184" s="1063"/>
      <c r="L184" s="1099"/>
      <c r="M184" s="1063"/>
      <c r="N184" s="1063"/>
      <c r="O184" s="1063"/>
      <c r="P184" s="1063"/>
      <c r="Q184" s="1063"/>
      <c r="R184" s="1063"/>
      <c r="S184" s="1096"/>
      <c r="T184" s="1096"/>
      <c r="U184" s="1063"/>
      <c r="V184" s="1063"/>
      <c r="W184" s="1063"/>
      <c r="X184" s="1063"/>
      <c r="Y184" s="1063"/>
      <c r="Z184" s="1063"/>
      <c r="AA184" s="1063"/>
      <c r="AB184" s="517"/>
    </row>
    <row r="185" spans="1:28" s="34" customFormat="1" ht="15.75">
      <c r="A185" s="1092"/>
      <c r="B185" s="1063"/>
      <c r="C185" s="1062"/>
      <c r="D185" s="1098"/>
      <c r="E185" s="1062"/>
      <c r="F185" s="1062"/>
      <c r="G185" s="1062"/>
      <c r="H185" s="1063"/>
      <c r="I185" s="1063"/>
      <c r="J185" s="1063"/>
      <c r="K185" s="1063"/>
      <c r="L185" s="1099"/>
      <c r="M185" s="1063"/>
      <c r="N185" s="1063"/>
      <c r="O185" s="1063"/>
      <c r="P185" s="1063"/>
      <c r="Q185" s="1063"/>
      <c r="R185" s="1063"/>
      <c r="S185" s="1096"/>
      <c r="T185" s="1096"/>
      <c r="U185" s="1063"/>
      <c r="V185" s="1063"/>
      <c r="W185" s="1063"/>
      <c r="X185" s="1063"/>
      <c r="Y185" s="1063"/>
      <c r="Z185" s="1063"/>
      <c r="AA185" s="1063"/>
      <c r="AB185" s="517"/>
    </row>
    <row r="186" spans="1:28" s="34" customFormat="1" ht="15.75">
      <c r="A186" s="1092"/>
      <c r="B186" s="1063"/>
      <c r="C186" s="1062"/>
      <c r="D186" s="1098"/>
      <c r="E186" s="1062"/>
      <c r="F186" s="1062"/>
      <c r="G186" s="1062"/>
      <c r="H186" s="1063"/>
      <c r="I186" s="1063"/>
      <c r="J186" s="1063"/>
      <c r="K186" s="1063"/>
      <c r="L186" s="1099"/>
      <c r="M186" s="1063"/>
      <c r="N186" s="1063"/>
      <c r="O186" s="1063"/>
      <c r="P186" s="1063"/>
      <c r="Q186" s="1063"/>
      <c r="R186" s="1063"/>
      <c r="S186" s="1096"/>
      <c r="T186" s="1096"/>
      <c r="U186" s="1063"/>
      <c r="V186" s="1063"/>
      <c r="W186" s="1063"/>
      <c r="X186" s="1063"/>
      <c r="Y186" s="1063"/>
      <c r="Z186" s="1063"/>
      <c r="AA186" s="1063"/>
      <c r="AB186" s="517"/>
    </row>
    <row r="187" spans="1:28" s="34" customFormat="1" ht="15.75">
      <c r="A187" s="1092"/>
      <c r="B187" s="1063"/>
      <c r="C187" s="1062"/>
      <c r="D187" s="1098"/>
      <c r="E187" s="1062"/>
      <c r="F187" s="1062"/>
      <c r="G187" s="1062"/>
      <c r="H187" s="1063"/>
      <c r="I187" s="1063"/>
      <c r="J187" s="1063"/>
      <c r="K187" s="1063"/>
      <c r="L187" s="1099"/>
      <c r="M187" s="1063"/>
      <c r="N187" s="1063"/>
      <c r="O187" s="1063"/>
      <c r="P187" s="1063"/>
      <c r="Q187" s="1063"/>
      <c r="R187" s="1063"/>
      <c r="S187" s="1096"/>
      <c r="T187" s="1096"/>
      <c r="U187" s="1063"/>
      <c r="V187" s="1063"/>
      <c r="W187" s="1063"/>
      <c r="X187" s="1063"/>
      <c r="Y187" s="1063"/>
      <c r="Z187" s="1063"/>
      <c r="AA187" s="1063"/>
      <c r="AB187" s="517"/>
    </row>
    <row r="188" spans="1:28" s="34" customFormat="1" ht="15.75">
      <c r="A188" s="1092"/>
      <c r="B188" s="1063"/>
      <c r="C188" s="1062"/>
      <c r="D188" s="1098"/>
      <c r="E188" s="1062"/>
      <c r="F188" s="1062"/>
      <c r="G188" s="1062"/>
      <c r="H188" s="1063"/>
      <c r="I188" s="1063"/>
      <c r="J188" s="1063"/>
      <c r="K188" s="1063"/>
      <c r="L188" s="1099"/>
      <c r="M188" s="1063"/>
      <c r="N188" s="1063"/>
      <c r="O188" s="1063"/>
      <c r="P188" s="1063"/>
      <c r="Q188" s="1063"/>
      <c r="R188" s="1063"/>
      <c r="S188" s="1096"/>
      <c r="T188" s="1096"/>
      <c r="U188" s="1063"/>
      <c r="V188" s="1063"/>
      <c r="W188" s="1063"/>
      <c r="X188" s="1063"/>
      <c r="Y188" s="1063"/>
      <c r="Z188" s="1063"/>
      <c r="AA188" s="1063"/>
      <c r="AB188" s="517"/>
    </row>
    <row r="189" spans="1:28" s="36" customFormat="1" ht="15.75">
      <c r="A189" s="1092"/>
      <c r="B189" s="1063"/>
      <c r="C189" s="1062"/>
      <c r="D189" s="1098"/>
      <c r="E189" s="1062"/>
      <c r="F189" s="1062"/>
      <c r="G189" s="1062"/>
      <c r="H189" s="1063"/>
      <c r="I189" s="1063"/>
      <c r="J189" s="1063"/>
      <c r="K189" s="1063"/>
      <c r="L189" s="1099"/>
      <c r="M189" s="1063"/>
      <c r="N189" s="1063"/>
      <c r="O189" s="1063"/>
      <c r="P189" s="1063"/>
      <c r="Q189" s="1063"/>
      <c r="R189" s="1063"/>
      <c r="S189" s="1096"/>
      <c r="T189" s="1096"/>
      <c r="U189" s="1063"/>
      <c r="V189" s="1063"/>
      <c r="W189" s="1063"/>
      <c r="X189" s="1063"/>
      <c r="Y189" s="1063"/>
      <c r="Z189" s="1063"/>
      <c r="AA189" s="1063"/>
      <c r="AB189" s="1100"/>
    </row>
    <row r="190" spans="1:28" s="33" customFormat="1" ht="15.75">
      <c r="A190" s="1092"/>
      <c r="B190" s="1063"/>
      <c r="C190" s="1062"/>
      <c r="D190" s="1098"/>
      <c r="E190" s="1062"/>
      <c r="F190" s="1062"/>
      <c r="G190" s="1062"/>
      <c r="H190" s="1063"/>
      <c r="I190" s="1063"/>
      <c r="J190" s="1063"/>
      <c r="K190" s="1063"/>
      <c r="L190" s="1099"/>
      <c r="M190" s="1063"/>
      <c r="N190" s="1063"/>
      <c r="O190" s="1063"/>
      <c r="P190" s="1063"/>
      <c r="Q190" s="1063"/>
      <c r="R190" s="1063"/>
      <c r="S190" s="1096"/>
      <c r="T190" s="1096"/>
      <c r="U190" s="1063"/>
      <c r="V190" s="1063"/>
      <c r="W190" s="1063"/>
      <c r="X190" s="1063"/>
      <c r="Y190" s="1063"/>
      <c r="Z190" s="1063"/>
      <c r="AA190" s="1063"/>
      <c r="AB190" s="500"/>
    </row>
    <row r="191" spans="1:28" s="33" customFormat="1" ht="15.75">
      <c r="A191" s="1092"/>
      <c r="B191" s="1063"/>
      <c r="C191" s="1062"/>
      <c r="D191" s="1098"/>
      <c r="E191" s="1062"/>
      <c r="F191" s="1062"/>
      <c r="G191" s="1062"/>
      <c r="H191" s="1063"/>
      <c r="I191" s="1063"/>
      <c r="J191" s="1063"/>
      <c r="K191" s="1063"/>
      <c r="L191" s="1099"/>
      <c r="M191" s="1063"/>
      <c r="N191" s="1063"/>
      <c r="O191" s="1063"/>
      <c r="P191" s="1063"/>
      <c r="Q191" s="1063"/>
      <c r="R191" s="1063"/>
      <c r="S191" s="1096"/>
      <c r="T191" s="1096"/>
      <c r="U191" s="1063"/>
      <c r="V191" s="1063"/>
      <c r="W191" s="1063"/>
      <c r="X191" s="1063"/>
      <c r="Y191" s="1063"/>
      <c r="Z191" s="1063"/>
      <c r="AA191" s="1063"/>
      <c r="AB191" s="500"/>
    </row>
    <row r="192" spans="1:28" s="33" customFormat="1" ht="15.75">
      <c r="A192" s="1092"/>
      <c r="B192" s="1063"/>
      <c r="C192" s="1062"/>
      <c r="D192" s="1098"/>
      <c r="E192" s="1062"/>
      <c r="F192" s="1062"/>
      <c r="G192" s="1062"/>
      <c r="H192" s="1063"/>
      <c r="I192" s="1063"/>
      <c r="J192" s="1063"/>
      <c r="K192" s="1063"/>
      <c r="L192" s="1099"/>
      <c r="M192" s="1063"/>
      <c r="N192" s="1063"/>
      <c r="O192" s="1063"/>
      <c r="P192" s="1063"/>
      <c r="Q192" s="1063"/>
      <c r="R192" s="1063"/>
      <c r="S192" s="1096"/>
      <c r="T192" s="1096"/>
      <c r="U192" s="1063"/>
      <c r="V192" s="1063"/>
      <c r="W192" s="1063"/>
      <c r="X192" s="1063"/>
      <c r="Y192" s="1063"/>
      <c r="Z192" s="1063"/>
      <c r="AA192" s="1063"/>
      <c r="AB192" s="500"/>
    </row>
    <row r="193" spans="1:28" s="33" customFormat="1" ht="15.75">
      <c r="A193" s="1092"/>
      <c r="B193" s="1063"/>
      <c r="C193" s="1062"/>
      <c r="D193" s="1098"/>
      <c r="E193" s="1062"/>
      <c r="F193" s="1062"/>
      <c r="G193" s="1062"/>
      <c r="H193" s="1063"/>
      <c r="I193" s="1063"/>
      <c r="J193" s="1063"/>
      <c r="K193" s="1063"/>
      <c r="L193" s="1099"/>
      <c r="M193" s="1063"/>
      <c r="N193" s="1063"/>
      <c r="O193" s="1063"/>
      <c r="P193" s="1063"/>
      <c r="Q193" s="1063"/>
      <c r="R193" s="1063"/>
      <c r="S193" s="1096"/>
      <c r="T193" s="1096"/>
      <c r="U193" s="1063"/>
      <c r="V193" s="1063"/>
      <c r="W193" s="1063"/>
      <c r="X193" s="1063"/>
      <c r="Y193" s="1063"/>
      <c r="Z193" s="1063"/>
      <c r="AA193" s="1063"/>
      <c r="AB193" s="500"/>
    </row>
    <row r="194" spans="1:28" s="33" customFormat="1" ht="15.75">
      <c r="A194" s="1092"/>
      <c r="B194" s="1063"/>
      <c r="C194" s="1062"/>
      <c r="D194" s="1098"/>
      <c r="E194" s="1062"/>
      <c r="F194" s="1062"/>
      <c r="G194" s="1062"/>
      <c r="H194" s="1063"/>
      <c r="I194" s="1063"/>
      <c r="J194" s="1063"/>
      <c r="K194" s="1063"/>
      <c r="L194" s="1099"/>
      <c r="M194" s="1063"/>
      <c r="N194" s="1063"/>
      <c r="O194" s="1063"/>
      <c r="P194" s="1063"/>
      <c r="Q194" s="1063"/>
      <c r="R194" s="1063"/>
      <c r="S194" s="1096"/>
      <c r="T194" s="1096"/>
      <c r="U194" s="1063"/>
      <c r="V194" s="1063"/>
      <c r="W194" s="1063"/>
      <c r="X194" s="1063"/>
      <c r="Y194" s="1063"/>
      <c r="Z194" s="1063"/>
      <c r="AA194" s="1063"/>
      <c r="AB194" s="500"/>
    </row>
    <row r="195" spans="1:28" s="33" customFormat="1" ht="15.75">
      <c r="A195" s="1092"/>
      <c r="B195" s="1063"/>
      <c r="C195" s="1062"/>
      <c r="D195" s="1098"/>
      <c r="E195" s="1062"/>
      <c r="F195" s="1062"/>
      <c r="G195" s="1062"/>
      <c r="H195" s="1063"/>
      <c r="I195" s="1063"/>
      <c r="J195" s="1063"/>
      <c r="K195" s="1063"/>
      <c r="L195" s="1099"/>
      <c r="M195" s="1063"/>
      <c r="N195" s="1063"/>
      <c r="O195" s="1063"/>
      <c r="P195" s="1063"/>
      <c r="Q195" s="1063"/>
      <c r="R195" s="1063"/>
      <c r="S195" s="1096"/>
      <c r="T195" s="1096"/>
      <c r="U195" s="1063"/>
      <c r="V195" s="1063"/>
      <c r="W195" s="1063"/>
      <c r="X195" s="1063"/>
      <c r="Y195" s="1063"/>
      <c r="Z195" s="1063"/>
      <c r="AA195" s="1063"/>
      <c r="AB195" s="500"/>
    </row>
    <row r="196" spans="1:28" s="33" customFormat="1" ht="18.75" customHeight="1">
      <c r="A196" s="1092"/>
      <c r="B196" s="1063"/>
      <c r="C196" s="1062"/>
      <c r="D196" s="1098"/>
      <c r="E196" s="1062"/>
      <c r="F196" s="1062"/>
      <c r="G196" s="1062"/>
      <c r="H196" s="1063"/>
      <c r="I196" s="1063"/>
      <c r="J196" s="1063"/>
      <c r="K196" s="1063"/>
      <c r="L196" s="1099"/>
      <c r="M196" s="1063"/>
      <c r="N196" s="1063"/>
      <c r="O196" s="1063"/>
      <c r="P196" s="1063"/>
      <c r="Q196" s="1063"/>
      <c r="R196" s="1063"/>
      <c r="S196" s="1096"/>
      <c r="T196" s="1096"/>
      <c r="U196" s="1063"/>
      <c r="V196" s="1063"/>
      <c r="W196" s="1063"/>
      <c r="X196" s="1063"/>
      <c r="Y196" s="1063"/>
      <c r="Z196" s="1063"/>
      <c r="AA196" s="1063"/>
      <c r="AB196" s="500"/>
    </row>
    <row r="197" spans="1:28" s="33" customFormat="1" ht="15.75">
      <c r="A197" s="1092"/>
      <c r="B197" s="1063"/>
      <c r="C197" s="1062"/>
      <c r="D197" s="1098"/>
      <c r="E197" s="1062"/>
      <c r="F197" s="1062"/>
      <c r="G197" s="1062"/>
      <c r="H197" s="1063"/>
      <c r="I197" s="1063"/>
      <c r="J197" s="1063"/>
      <c r="K197" s="1063"/>
      <c r="L197" s="1099"/>
      <c r="M197" s="1063"/>
      <c r="N197" s="1063"/>
      <c r="O197" s="1063"/>
      <c r="P197" s="1063"/>
      <c r="Q197" s="1063"/>
      <c r="R197" s="1063"/>
      <c r="S197" s="1096"/>
      <c r="T197" s="1096"/>
      <c r="U197" s="1063"/>
      <c r="V197" s="1063"/>
      <c r="W197" s="1063"/>
      <c r="X197" s="1063"/>
      <c r="Y197" s="1063"/>
      <c r="Z197" s="1063"/>
      <c r="AA197" s="1063"/>
      <c r="AB197" s="500"/>
    </row>
    <row r="198" spans="1:28" s="33" customFormat="1" ht="15.75">
      <c r="A198" s="1092"/>
      <c r="B198" s="1063"/>
      <c r="C198" s="1062"/>
      <c r="D198" s="1098"/>
      <c r="E198" s="1062"/>
      <c r="F198" s="1062"/>
      <c r="G198" s="1062"/>
      <c r="H198" s="1063"/>
      <c r="I198" s="1063"/>
      <c r="J198" s="1063"/>
      <c r="K198" s="1063"/>
      <c r="L198" s="1099"/>
      <c r="M198" s="1063"/>
      <c r="N198" s="1063"/>
      <c r="O198" s="1063"/>
      <c r="P198" s="1063"/>
      <c r="Q198" s="1063"/>
      <c r="R198" s="1063"/>
      <c r="S198" s="1096"/>
      <c r="T198" s="1096"/>
      <c r="U198" s="1063"/>
      <c r="V198" s="1063"/>
      <c r="W198" s="1063"/>
      <c r="X198" s="1063"/>
      <c r="Y198" s="1063"/>
      <c r="Z198" s="1063"/>
      <c r="AA198" s="1063"/>
      <c r="AB198" s="500"/>
    </row>
    <row r="199" spans="1:28" s="33" customFormat="1" ht="15.75">
      <c r="A199" s="1092"/>
      <c r="B199" s="1063"/>
      <c r="C199" s="1062"/>
      <c r="D199" s="1098"/>
      <c r="E199" s="1062"/>
      <c r="F199" s="1062"/>
      <c r="G199" s="1062"/>
      <c r="H199" s="1063"/>
      <c r="I199" s="1063"/>
      <c r="J199" s="1063"/>
      <c r="K199" s="1063"/>
      <c r="L199" s="1099"/>
      <c r="M199" s="1063"/>
      <c r="N199" s="1063"/>
      <c r="O199" s="1063"/>
      <c r="P199" s="1063"/>
      <c r="Q199" s="1063"/>
      <c r="R199" s="1063"/>
      <c r="S199" s="1096"/>
      <c r="T199" s="1096"/>
      <c r="U199" s="1063"/>
      <c r="V199" s="1063"/>
      <c r="W199" s="1063"/>
      <c r="X199" s="1063"/>
      <c r="Y199" s="1063"/>
      <c r="Z199" s="1063"/>
      <c r="AA199" s="1063"/>
      <c r="AB199" s="500"/>
    </row>
    <row r="200" spans="1:28" s="33" customFormat="1" ht="15.75">
      <c r="A200" s="1092"/>
      <c r="B200" s="1063"/>
      <c r="C200" s="1062"/>
      <c r="D200" s="1098"/>
      <c r="E200" s="1062"/>
      <c r="F200" s="1062"/>
      <c r="G200" s="1062"/>
      <c r="H200" s="1063"/>
      <c r="I200" s="1063"/>
      <c r="J200" s="1063"/>
      <c r="K200" s="1063"/>
      <c r="L200" s="1099"/>
      <c r="M200" s="1063"/>
      <c r="N200" s="1063"/>
      <c r="O200" s="1063"/>
      <c r="P200" s="1063"/>
      <c r="Q200" s="1063"/>
      <c r="R200" s="1063"/>
      <c r="S200" s="1096"/>
      <c r="T200" s="1096"/>
      <c r="U200" s="1063"/>
      <c r="V200" s="1063"/>
      <c r="W200" s="1063"/>
      <c r="X200" s="1063"/>
      <c r="Y200" s="1063"/>
      <c r="Z200" s="1063"/>
      <c r="AA200" s="1063"/>
      <c r="AB200" s="500"/>
    </row>
    <row r="201" spans="1:28" s="33" customFormat="1" ht="15.75">
      <c r="A201" s="1092"/>
      <c r="B201" s="1063"/>
      <c r="C201" s="1062"/>
      <c r="D201" s="1098"/>
      <c r="E201" s="1062"/>
      <c r="F201" s="1062"/>
      <c r="G201" s="1062"/>
      <c r="H201" s="1063"/>
      <c r="I201" s="1063"/>
      <c r="J201" s="1063"/>
      <c r="K201" s="1063"/>
      <c r="L201" s="1099"/>
      <c r="M201" s="1063"/>
      <c r="N201" s="1063"/>
      <c r="O201" s="1063"/>
      <c r="P201" s="1063"/>
      <c r="Q201" s="1063"/>
      <c r="R201" s="1063"/>
      <c r="S201" s="1096"/>
      <c r="T201" s="1096"/>
      <c r="U201" s="1063"/>
      <c r="V201" s="1063"/>
      <c r="W201" s="1063"/>
      <c r="X201" s="1063"/>
      <c r="Y201" s="1063"/>
      <c r="Z201" s="1063"/>
      <c r="AA201" s="1063"/>
      <c r="AB201" s="500"/>
    </row>
    <row r="202" spans="1:28" s="33" customFormat="1" ht="15.75">
      <c r="A202" s="1092"/>
      <c r="B202" s="1063"/>
      <c r="C202" s="1062"/>
      <c r="D202" s="1098"/>
      <c r="E202" s="1062"/>
      <c r="F202" s="1062"/>
      <c r="G202" s="1062"/>
      <c r="H202" s="1063"/>
      <c r="I202" s="1063"/>
      <c r="J202" s="1063"/>
      <c r="K202" s="1063"/>
      <c r="L202" s="1099"/>
      <c r="M202" s="1063"/>
      <c r="N202" s="1063"/>
      <c r="O202" s="1063"/>
      <c r="P202" s="1063"/>
      <c r="Q202" s="1063"/>
      <c r="R202" s="1063"/>
      <c r="S202" s="1096"/>
      <c r="T202" s="1096"/>
      <c r="U202" s="1063"/>
      <c r="V202" s="1063"/>
      <c r="W202" s="1063"/>
      <c r="X202" s="1063"/>
      <c r="Y202" s="1063"/>
      <c r="Z202" s="1063"/>
      <c r="AA202" s="1063"/>
      <c r="AB202" s="500"/>
    </row>
  </sheetData>
  <sheetProtection/>
  <mergeCells count="195">
    <mergeCell ref="A9:AB9"/>
    <mergeCell ref="N2:AB3"/>
    <mergeCell ref="AB5:AB7"/>
    <mergeCell ref="A135:B135"/>
    <mergeCell ref="O5:P7"/>
    <mergeCell ref="A31:B31"/>
    <mergeCell ref="O31:P31"/>
    <mergeCell ref="I4:I7"/>
    <mergeCell ref="J4:L4"/>
    <mergeCell ref="K5:K7"/>
    <mergeCell ref="M3:M7"/>
    <mergeCell ref="L5:L7"/>
    <mergeCell ref="N5:N7"/>
    <mergeCell ref="C3:C7"/>
    <mergeCell ref="N4:Q4"/>
    <mergeCell ref="J5:J7"/>
    <mergeCell ref="A1:AB1"/>
    <mergeCell ref="A2:A7"/>
    <mergeCell ref="B2:B7"/>
    <mergeCell ref="C2:F2"/>
    <mergeCell ref="G2:G7"/>
    <mergeCell ref="H2:M2"/>
    <mergeCell ref="H3:H7"/>
    <mergeCell ref="I3:L3"/>
    <mergeCell ref="E4:E7"/>
    <mergeCell ref="F4:F7"/>
    <mergeCell ref="O13:P13"/>
    <mergeCell ref="O14:P14"/>
    <mergeCell ref="A15:B15"/>
    <mergeCell ref="O15:P15"/>
    <mergeCell ref="D3:D7"/>
    <mergeCell ref="E3:F3"/>
    <mergeCell ref="O8:P8"/>
    <mergeCell ref="A10:AB10"/>
    <mergeCell ref="O11:P11"/>
    <mergeCell ref="O12:P12"/>
    <mergeCell ref="A16:AB16"/>
    <mergeCell ref="O17:P17"/>
    <mergeCell ref="O19:P19"/>
    <mergeCell ref="O20:P20"/>
    <mergeCell ref="O21:P21"/>
    <mergeCell ref="A22:B22"/>
    <mergeCell ref="O22:P22"/>
    <mergeCell ref="A23:B23"/>
    <mergeCell ref="O23:P23"/>
    <mergeCell ref="A24:AB24"/>
    <mergeCell ref="A25:AB25"/>
    <mergeCell ref="O26:P26"/>
    <mergeCell ref="O27:P27"/>
    <mergeCell ref="A28:B28"/>
    <mergeCell ref="O28:P28"/>
    <mergeCell ref="A32:AB32"/>
    <mergeCell ref="A33:AB33"/>
    <mergeCell ref="A34:AB34"/>
    <mergeCell ref="O35:P35"/>
    <mergeCell ref="O30:P30"/>
    <mergeCell ref="A29:AB29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A45:B45"/>
    <mergeCell ref="O45:P45"/>
    <mergeCell ref="A46:AB46"/>
    <mergeCell ref="O47:P47"/>
    <mergeCell ref="O48:P48"/>
    <mergeCell ref="O49:P49"/>
    <mergeCell ref="O50:P50"/>
    <mergeCell ref="A51:B51"/>
    <mergeCell ref="O51:P51"/>
    <mergeCell ref="A52:AB52"/>
    <mergeCell ref="O53:P53"/>
    <mergeCell ref="O54:P54"/>
    <mergeCell ref="O55:P55"/>
    <mergeCell ref="O56:P56"/>
    <mergeCell ref="A57:B57"/>
    <mergeCell ref="O57:P57"/>
    <mergeCell ref="A58:AB58"/>
    <mergeCell ref="A69:B69"/>
    <mergeCell ref="O69:P69"/>
    <mergeCell ref="O59:P59"/>
    <mergeCell ref="O60:P60"/>
    <mergeCell ref="O61:P61"/>
    <mergeCell ref="O62:P62"/>
    <mergeCell ref="O63:P63"/>
    <mergeCell ref="O64:P64"/>
    <mergeCell ref="A91:AB91"/>
    <mergeCell ref="O92:P92"/>
    <mergeCell ref="O93:P93"/>
    <mergeCell ref="A94:B94"/>
    <mergeCell ref="O94:P94"/>
    <mergeCell ref="A95:AB95"/>
    <mergeCell ref="O96:P96"/>
    <mergeCell ref="A97:B97"/>
    <mergeCell ref="O97:P97"/>
    <mergeCell ref="A98:P98"/>
    <mergeCell ref="A99:AB99"/>
    <mergeCell ref="A100:F100"/>
    <mergeCell ref="O100:P100"/>
    <mergeCell ref="A101:M101"/>
    <mergeCell ref="O101:P101"/>
    <mergeCell ref="A102:M102"/>
    <mergeCell ref="O102:P102"/>
    <mergeCell ref="A103:M103"/>
    <mergeCell ref="O103:P103"/>
    <mergeCell ref="A104:M104"/>
    <mergeCell ref="O104:P104"/>
    <mergeCell ref="A105:M105"/>
    <mergeCell ref="O105:P105"/>
    <mergeCell ref="A106:M106"/>
    <mergeCell ref="N106:P106"/>
    <mergeCell ref="A108:AB108"/>
    <mergeCell ref="A109:F109"/>
    <mergeCell ref="O109:P109"/>
    <mergeCell ref="A110:M110"/>
    <mergeCell ref="O110:P110"/>
    <mergeCell ref="A111:M111"/>
    <mergeCell ref="O111:P111"/>
    <mergeCell ref="A112:M112"/>
    <mergeCell ref="O112:P112"/>
    <mergeCell ref="A113:M113"/>
    <mergeCell ref="O113:P113"/>
    <mergeCell ref="A114:M114"/>
    <mergeCell ref="O114:P114"/>
    <mergeCell ref="A115:M115"/>
    <mergeCell ref="N115:P115"/>
    <mergeCell ref="A117:AB117"/>
    <mergeCell ref="A118:F118"/>
    <mergeCell ref="O118:P118"/>
    <mergeCell ref="A119:M119"/>
    <mergeCell ref="O119:P119"/>
    <mergeCell ref="A120:M120"/>
    <mergeCell ref="O120:P120"/>
    <mergeCell ref="A121:M121"/>
    <mergeCell ref="O121:P121"/>
    <mergeCell ref="A122:M122"/>
    <mergeCell ref="O122:P122"/>
    <mergeCell ref="A123:M123"/>
    <mergeCell ref="O123:P123"/>
    <mergeCell ref="A124:M124"/>
    <mergeCell ref="N124:P124"/>
    <mergeCell ref="A129:M129"/>
    <mergeCell ref="O129:P129"/>
    <mergeCell ref="A136:B136"/>
    <mergeCell ref="D136:F136"/>
    <mergeCell ref="H136:M136"/>
    <mergeCell ref="A137:B137"/>
    <mergeCell ref="D137:F137"/>
    <mergeCell ref="H137:M137"/>
    <mergeCell ref="A138:B138"/>
    <mergeCell ref="D138:F138"/>
    <mergeCell ref="H138:M138"/>
    <mergeCell ref="O18:P18"/>
    <mergeCell ref="A71:AB71"/>
    <mergeCell ref="A126:AB126"/>
    <mergeCell ref="A127:F127"/>
    <mergeCell ref="O127:P127"/>
    <mergeCell ref="A128:M128"/>
    <mergeCell ref="O128:P128"/>
    <mergeCell ref="O130:P130"/>
    <mergeCell ref="A131:M131"/>
    <mergeCell ref="O131:P131"/>
    <mergeCell ref="A132:M132"/>
    <mergeCell ref="O132:P132"/>
    <mergeCell ref="A133:M133"/>
    <mergeCell ref="N133:P133"/>
    <mergeCell ref="A130:M130"/>
    <mergeCell ref="O72:P72"/>
    <mergeCell ref="O73:P73"/>
    <mergeCell ref="O74:P74"/>
    <mergeCell ref="O75:P75"/>
    <mergeCell ref="O76:P76"/>
    <mergeCell ref="O65:P65"/>
    <mergeCell ref="O66:P66"/>
    <mergeCell ref="O67:P67"/>
    <mergeCell ref="O68:P68"/>
    <mergeCell ref="O77:P77"/>
    <mergeCell ref="O78:P78"/>
    <mergeCell ref="O79:P79"/>
    <mergeCell ref="O80:P80"/>
    <mergeCell ref="O81:P81"/>
    <mergeCell ref="O82:P82"/>
    <mergeCell ref="O89:P89"/>
    <mergeCell ref="O90:P90"/>
    <mergeCell ref="O83:P83"/>
    <mergeCell ref="O84:P84"/>
    <mergeCell ref="O85:P85"/>
    <mergeCell ref="O86:P86"/>
    <mergeCell ref="O87:P87"/>
    <mergeCell ref="O88:P88"/>
  </mergeCells>
  <conditionalFormatting sqref="G61 B63:G63 R62:V63 M63:N63 G68 A65:A68 Y62:IV64">
    <cfRule type="cellIs" priority="6" dxfId="14" operator="equal" stopIfTrue="1">
      <formula>0</formula>
    </cfRule>
  </conditionalFormatting>
  <conditionalFormatting sqref="U62:V63 Y62:AB63 A61:B62 A63 A59:B59 Q59 Q61:Q63 G59:I60 R59:V61 I61:I62 O62 V65:AG67 G61:G63 H61:H68 M60 R68:V69 Y68:AG69 M59:N59 M61:N61 M62 Y59:IV61 AH65:IV90 Y72:AG90 R72:V90 AC70:AG71">
    <cfRule type="cellIs" priority="7" dxfId="14" operator="equal" stopIfTrue="1">
      <formula>0</formula>
    </cfRule>
  </conditionalFormatting>
  <conditionalFormatting sqref="A63:G63 C64:G68 A64:A68 A59:B62 O60 G61:G62 O62 I61:I63 H61:H68 G59:I60 M59:N59 M60 M63:N63 M62 M61:N61 Q59:IV64 R68:IV69 R72:IV90 AC70:IV71">
    <cfRule type="cellIs" priority="5" dxfId="15" operator="equal" stopIfTrue="1">
      <formula>0</formula>
    </cfRule>
  </conditionalFormatting>
  <conditionalFormatting sqref="C68:F68 B65:G67 R64:V64 I65:I68 M67:N67 Q65:Q68 M66 O66 O68 M68 M65:O65">
    <cfRule type="cellIs" priority="3" dxfId="14" operator="equal" stopIfTrue="1">
      <formula>0</formula>
    </cfRule>
  </conditionalFormatting>
  <conditionalFormatting sqref="I64 U64:V64 Y64:AB64 B68 G65 A64:G64 Q64 M64:N64">
    <cfRule type="cellIs" priority="4" dxfId="14" operator="equal" stopIfTrue="1">
      <formula>0</formula>
    </cfRule>
  </conditionalFormatting>
  <conditionalFormatting sqref="B64:B67 Q65:Q68 O66 I64:I68 O68 M68 M67:N67 M66 M64:N64 M65:O65 AH65:AP67">
    <cfRule type="cellIs" priority="2" dxfId="15" operator="equal" stopIfTrue="1">
      <formula>0</formula>
    </cfRule>
  </conditionalFormatting>
  <conditionalFormatting sqref="Y65:AB67">
    <cfRule type="cellIs" priority="1" dxfId="16" operator="greaterThan" stopIfTrue="1">
      <formula>0</formula>
    </cfRule>
  </conditionalFormatting>
  <printOptions/>
  <pageMargins left="0.3937007874015748" right="0.33" top="0.75" bottom="0.41" header="0.5118110236220472" footer="0.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69"/>
  <sheetViews>
    <sheetView view="pageBreakPreview" zoomScale="98" zoomScaleNormal="50" zoomScaleSheetLayoutView="98" zoomScalePageLayoutView="0" workbookViewId="0" topLeftCell="A7">
      <selection activeCell="I27" sqref="I27:AB27"/>
    </sheetView>
  </sheetViews>
  <sheetFormatPr defaultColWidth="9.00390625" defaultRowHeight="12.75"/>
  <cols>
    <col min="1" max="1" width="12.375" style="10" bestFit="1" customWidth="1"/>
    <col min="2" max="2" width="44.1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7.625" style="11" customWidth="1"/>
    <col min="9" max="9" width="6.00390625" style="11" customWidth="1"/>
    <col min="10" max="10" width="6.125" style="11" customWidth="1"/>
    <col min="11" max="11" width="5.75390625" style="11" customWidth="1"/>
    <col min="12" max="12" width="6.125" style="41" customWidth="1"/>
    <col min="13" max="13" width="9.00390625" style="11" customWidth="1"/>
    <col min="14" max="14" width="9.25390625" style="11" customWidth="1"/>
    <col min="15" max="15" width="6.375" style="11" customWidth="1"/>
    <col min="16" max="16" width="5.25390625" style="11" customWidth="1"/>
    <col min="17" max="17" width="6.25390625" style="11" hidden="1" customWidth="1"/>
    <col min="18" max="18" width="7.75390625" style="11" hidden="1" customWidth="1"/>
    <col min="19" max="19" width="7.75390625" style="21" hidden="1" customWidth="1"/>
    <col min="20" max="20" width="6.625" style="21" hidden="1" customWidth="1"/>
    <col min="21" max="21" width="8.625" style="11" hidden="1" customWidth="1"/>
    <col min="22" max="23" width="7.00390625" style="11" hidden="1" customWidth="1"/>
    <col min="24" max="24" width="8.375" style="11" hidden="1" customWidth="1"/>
    <col min="25" max="25" width="7.125" style="11" hidden="1" customWidth="1"/>
    <col min="26" max="26" width="7.75390625" style="11" hidden="1" customWidth="1"/>
    <col min="27" max="27" width="5.125" style="11" hidden="1" customWidth="1"/>
    <col min="28" max="30" width="9.125" style="11" customWidth="1"/>
    <col min="31" max="33" width="9.25390625" style="11" bestFit="1" customWidth="1"/>
    <col min="34" max="37" width="13.375" style="11" bestFit="1" customWidth="1"/>
    <col min="38" max="38" width="9.125" style="11" customWidth="1"/>
    <col min="39" max="40" width="9.25390625" style="11" bestFit="1" customWidth="1"/>
    <col min="41" max="44" width="13.375" style="11" bestFit="1" customWidth="1"/>
    <col min="45" max="49" width="9.25390625" style="11" bestFit="1" customWidth="1"/>
    <col min="50" max="16384" width="9.125" style="11" customWidth="1"/>
  </cols>
  <sheetData>
    <row r="1" spans="1:28" s="33" customFormat="1" ht="21" thickBot="1">
      <c r="A1" s="1468" t="s">
        <v>201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69"/>
      <c r="T1" s="1469"/>
      <c r="U1" s="1469"/>
      <c r="V1" s="1469"/>
      <c r="W1" s="1469"/>
      <c r="X1" s="1469"/>
      <c r="Y1" s="1469"/>
      <c r="Z1" s="1469"/>
      <c r="AA1" s="1469"/>
      <c r="AB1" s="1469"/>
    </row>
    <row r="2" spans="1:28" s="33" customFormat="1" ht="18.75" customHeight="1">
      <c r="A2" s="1470" t="s">
        <v>26</v>
      </c>
      <c r="B2" s="1447" t="s">
        <v>64</v>
      </c>
      <c r="C2" s="1475" t="s">
        <v>216</v>
      </c>
      <c r="D2" s="1476"/>
      <c r="E2" s="1476"/>
      <c r="F2" s="1476"/>
      <c r="G2" s="1477" t="s">
        <v>69</v>
      </c>
      <c r="H2" s="1445" t="s">
        <v>58</v>
      </c>
      <c r="I2" s="1446"/>
      <c r="J2" s="1446"/>
      <c r="K2" s="1446"/>
      <c r="L2" s="1446"/>
      <c r="M2" s="1447"/>
      <c r="N2" s="1509" t="s">
        <v>215</v>
      </c>
      <c r="O2" s="1510"/>
      <c r="P2" s="1510"/>
      <c r="Q2" s="1510"/>
      <c r="R2" s="1510"/>
      <c r="S2" s="1510"/>
      <c r="T2" s="1510"/>
      <c r="U2" s="1510"/>
      <c r="V2" s="1510"/>
      <c r="W2" s="1510"/>
      <c r="X2" s="1510"/>
      <c r="Y2" s="1510"/>
      <c r="Z2" s="1510"/>
      <c r="AA2" s="1510"/>
      <c r="AB2" s="1511"/>
    </row>
    <row r="3" spans="1:28" s="33" customFormat="1" ht="33.75" customHeight="1" thickBot="1">
      <c r="A3" s="1471"/>
      <c r="B3" s="1473"/>
      <c r="C3" s="1480" t="s">
        <v>54</v>
      </c>
      <c r="D3" s="1450" t="s">
        <v>55</v>
      </c>
      <c r="E3" s="1453" t="s">
        <v>53</v>
      </c>
      <c r="F3" s="1454"/>
      <c r="G3" s="1478"/>
      <c r="H3" s="1501" t="s">
        <v>59</v>
      </c>
      <c r="I3" s="1503" t="s">
        <v>61</v>
      </c>
      <c r="J3" s="1503"/>
      <c r="K3" s="1503"/>
      <c r="L3" s="1503"/>
      <c r="M3" s="1466" t="s">
        <v>62</v>
      </c>
      <c r="N3" s="1512"/>
      <c r="O3" s="1513"/>
      <c r="P3" s="1513"/>
      <c r="Q3" s="1513"/>
      <c r="R3" s="1513"/>
      <c r="S3" s="1513"/>
      <c r="T3" s="1513"/>
      <c r="U3" s="1513"/>
      <c r="V3" s="1513"/>
      <c r="W3" s="1513"/>
      <c r="X3" s="1513"/>
      <c r="Y3" s="1513"/>
      <c r="Z3" s="1513"/>
      <c r="AA3" s="1513"/>
      <c r="AB3" s="1514"/>
    </row>
    <row r="4" spans="1:28" s="33" customFormat="1" ht="18" customHeight="1">
      <c r="A4" s="1471"/>
      <c r="B4" s="1473"/>
      <c r="C4" s="1481"/>
      <c r="D4" s="1451"/>
      <c r="E4" s="1450" t="s">
        <v>56</v>
      </c>
      <c r="F4" s="1506" t="s">
        <v>57</v>
      </c>
      <c r="G4" s="1478"/>
      <c r="H4" s="1501"/>
      <c r="I4" s="1455" t="s">
        <v>60</v>
      </c>
      <c r="J4" s="1453" t="s">
        <v>63</v>
      </c>
      <c r="K4" s="1454"/>
      <c r="L4" s="1456"/>
      <c r="M4" s="1466"/>
      <c r="N4" s="1483" t="s">
        <v>70</v>
      </c>
      <c r="O4" s="1484"/>
      <c r="P4" s="1484"/>
      <c r="Q4" s="1485"/>
      <c r="AB4" s="140" t="s">
        <v>144</v>
      </c>
    </row>
    <row r="5" spans="1:28" s="33" customFormat="1" ht="16.5" thickBot="1">
      <c r="A5" s="1471"/>
      <c r="B5" s="1473"/>
      <c r="C5" s="1481"/>
      <c r="D5" s="1451"/>
      <c r="E5" s="1504"/>
      <c r="F5" s="1507"/>
      <c r="G5" s="1478"/>
      <c r="H5" s="1501"/>
      <c r="I5" s="1455"/>
      <c r="J5" s="1486" t="s">
        <v>32</v>
      </c>
      <c r="K5" s="1489" t="s">
        <v>33</v>
      </c>
      <c r="L5" s="1490" t="s">
        <v>34</v>
      </c>
      <c r="M5" s="1466"/>
      <c r="N5" s="1457">
        <v>1</v>
      </c>
      <c r="O5" s="1460">
        <v>2</v>
      </c>
      <c r="P5" s="1461"/>
      <c r="Q5" s="141"/>
      <c r="AB5" s="1448">
        <v>3</v>
      </c>
    </row>
    <row r="6" spans="1:28" s="33" customFormat="1" ht="37.5" customHeight="1">
      <c r="A6" s="1471"/>
      <c r="B6" s="1473"/>
      <c r="C6" s="1481"/>
      <c r="D6" s="1451"/>
      <c r="E6" s="1504"/>
      <c r="F6" s="1507"/>
      <c r="G6" s="1478"/>
      <c r="H6" s="1501"/>
      <c r="I6" s="1455"/>
      <c r="J6" s="1487"/>
      <c r="K6" s="1487"/>
      <c r="L6" s="1487"/>
      <c r="M6" s="1466"/>
      <c r="N6" s="1458"/>
      <c r="O6" s="1462"/>
      <c r="P6" s="1463"/>
      <c r="AB6" s="1448"/>
    </row>
    <row r="7" spans="1:28" s="33" customFormat="1" ht="22.5" customHeight="1" thickBot="1">
      <c r="A7" s="1472"/>
      <c r="B7" s="1474"/>
      <c r="C7" s="1482"/>
      <c r="D7" s="1452"/>
      <c r="E7" s="1505"/>
      <c r="F7" s="1508"/>
      <c r="G7" s="1479"/>
      <c r="H7" s="1502"/>
      <c r="I7" s="1450"/>
      <c r="J7" s="1488"/>
      <c r="K7" s="1488"/>
      <c r="L7" s="1488"/>
      <c r="M7" s="1467"/>
      <c r="N7" s="1459"/>
      <c r="O7" s="1464"/>
      <c r="P7" s="1465"/>
      <c r="AB7" s="1449"/>
    </row>
    <row r="8" spans="1:28" s="33" customFormat="1" ht="16.5" thickBot="1">
      <c r="A8" s="142">
        <v>1</v>
      </c>
      <c r="B8" s="143">
        <v>2</v>
      </c>
      <c r="C8" s="144">
        <v>3</v>
      </c>
      <c r="D8" s="145">
        <v>4</v>
      </c>
      <c r="E8" s="145">
        <v>5</v>
      </c>
      <c r="F8" s="146">
        <v>6</v>
      </c>
      <c r="G8" s="147">
        <v>7</v>
      </c>
      <c r="H8" s="148">
        <v>8</v>
      </c>
      <c r="I8" s="145">
        <v>9</v>
      </c>
      <c r="J8" s="145">
        <v>10</v>
      </c>
      <c r="K8" s="145">
        <v>11</v>
      </c>
      <c r="L8" s="149">
        <v>12</v>
      </c>
      <c r="M8" s="150">
        <v>13</v>
      </c>
      <c r="N8" s="144">
        <v>14</v>
      </c>
      <c r="O8" s="1491">
        <v>15</v>
      </c>
      <c r="P8" s="149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147">
        <v>16</v>
      </c>
    </row>
    <row r="9" spans="1:28" s="33" customFormat="1" ht="16.5" customHeight="1" thickBot="1">
      <c r="A9" s="1493" t="s">
        <v>77</v>
      </c>
      <c r="B9" s="1494"/>
      <c r="C9" s="1494"/>
      <c r="D9" s="1494"/>
      <c r="E9" s="1494"/>
      <c r="F9" s="1494"/>
      <c r="G9" s="1494"/>
      <c r="H9" s="1494"/>
      <c r="I9" s="1494"/>
      <c r="J9" s="1494"/>
      <c r="K9" s="1494"/>
      <c r="L9" s="1494"/>
      <c r="M9" s="1494"/>
      <c r="N9" s="1494"/>
      <c r="O9" s="1494"/>
      <c r="P9" s="1494"/>
      <c r="Q9" s="1494"/>
      <c r="R9" s="1494"/>
      <c r="S9" s="1494"/>
      <c r="T9" s="1494"/>
      <c r="U9" s="1494"/>
      <c r="V9" s="1494"/>
      <c r="W9" s="1494"/>
      <c r="X9" s="1494"/>
      <c r="Y9" s="1494"/>
      <c r="Z9" s="1494"/>
      <c r="AA9" s="1494"/>
      <c r="AB9" s="1495"/>
    </row>
    <row r="10" spans="1:28" s="33" customFormat="1" ht="16.5" thickBot="1">
      <c r="A10" s="1496" t="s">
        <v>195</v>
      </c>
      <c r="B10" s="1497"/>
      <c r="C10" s="1497"/>
      <c r="D10" s="1497"/>
      <c r="E10" s="1497"/>
      <c r="F10" s="1497"/>
      <c r="G10" s="1497"/>
      <c r="H10" s="1497"/>
      <c r="I10" s="1497"/>
      <c r="J10" s="1497"/>
      <c r="K10" s="1497"/>
      <c r="L10" s="1497"/>
      <c r="M10" s="1497"/>
      <c r="N10" s="1497"/>
      <c r="O10" s="1497"/>
      <c r="P10" s="1497"/>
      <c r="Q10" s="1497"/>
      <c r="R10" s="1497"/>
      <c r="S10" s="1497"/>
      <c r="T10" s="1497"/>
      <c r="U10" s="1497"/>
      <c r="V10" s="1497"/>
      <c r="W10" s="1497"/>
      <c r="X10" s="1497"/>
      <c r="Y10" s="1497"/>
      <c r="Z10" s="1497"/>
      <c r="AA10" s="1497"/>
      <c r="AB10" s="1498"/>
    </row>
    <row r="11" spans="1:28" s="500" customFormat="1" ht="33.75" customHeight="1">
      <c r="A11" s="573" t="s">
        <v>196</v>
      </c>
      <c r="B11" s="574" t="s">
        <v>148</v>
      </c>
      <c r="C11" s="575"/>
      <c r="D11" s="521"/>
      <c r="E11" s="521"/>
      <c r="F11" s="576"/>
      <c r="G11" s="523">
        <f>G12+G13+G14</f>
        <v>6.5</v>
      </c>
      <c r="H11" s="577">
        <f>H12+H13+H14</f>
        <v>195</v>
      </c>
      <c r="I11" s="578">
        <f>I12+I13+I14</f>
        <v>8</v>
      </c>
      <c r="J11" s="578"/>
      <c r="K11" s="578"/>
      <c r="L11" s="578" t="s">
        <v>205</v>
      </c>
      <c r="M11" s="579">
        <f>M12+M13+M14</f>
        <v>187</v>
      </c>
      <c r="N11" s="520"/>
      <c r="O11" s="1383"/>
      <c r="P11" s="1384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65"/>
    </row>
    <row r="12" spans="1:28" s="500" customFormat="1" ht="33.75" customHeight="1">
      <c r="A12" s="581" t="s">
        <v>145</v>
      </c>
      <c r="B12" s="582" t="s">
        <v>148</v>
      </c>
      <c r="C12" s="583"/>
      <c r="D12" s="584">
        <v>1</v>
      </c>
      <c r="E12" s="584"/>
      <c r="F12" s="585"/>
      <c r="G12" s="586">
        <v>2.5</v>
      </c>
      <c r="H12" s="587">
        <f>G12*30</f>
        <v>75</v>
      </c>
      <c r="I12" s="588">
        <v>4</v>
      </c>
      <c r="J12" s="588"/>
      <c r="K12" s="588"/>
      <c r="L12" s="588" t="s">
        <v>204</v>
      </c>
      <c r="M12" s="589">
        <f>H12-I12</f>
        <v>71</v>
      </c>
      <c r="N12" s="590" t="s">
        <v>204</v>
      </c>
      <c r="O12" s="1499"/>
      <c r="P12" s="150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65"/>
    </row>
    <row r="13" spans="1:30" s="500" customFormat="1" ht="33.75" customHeight="1" thickBot="1">
      <c r="A13" s="581" t="s">
        <v>146</v>
      </c>
      <c r="B13" s="582" t="s">
        <v>148</v>
      </c>
      <c r="C13" s="583">
        <v>2</v>
      </c>
      <c r="D13" s="584"/>
      <c r="E13" s="584"/>
      <c r="F13" s="585"/>
      <c r="G13" s="586">
        <v>4</v>
      </c>
      <c r="H13" s="587">
        <f>G13*30</f>
        <v>120</v>
      </c>
      <c r="I13" s="588">
        <v>4</v>
      </c>
      <c r="J13" s="588"/>
      <c r="K13" s="588"/>
      <c r="L13" s="588" t="s">
        <v>204</v>
      </c>
      <c r="M13" s="589">
        <f>H13-I13</f>
        <v>116</v>
      </c>
      <c r="N13" s="590"/>
      <c r="O13" s="1499" t="s">
        <v>204</v>
      </c>
      <c r="P13" s="150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65"/>
      <c r="AD13" s="591"/>
    </row>
    <row r="14" spans="1:30" s="500" customFormat="1" ht="34.5" customHeight="1" hidden="1" thickBot="1">
      <c r="A14" s="592" t="s">
        <v>147</v>
      </c>
      <c r="B14" s="582"/>
      <c r="C14" s="593"/>
      <c r="D14" s="588"/>
      <c r="E14" s="588"/>
      <c r="F14" s="594"/>
      <c r="G14" s="595"/>
      <c r="H14" s="587"/>
      <c r="I14" s="588"/>
      <c r="J14" s="588"/>
      <c r="K14" s="588"/>
      <c r="L14" s="588"/>
      <c r="M14" s="589"/>
      <c r="N14" s="587"/>
      <c r="O14" s="1515"/>
      <c r="P14" s="151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01"/>
      <c r="AD14" s="597"/>
    </row>
    <row r="15" spans="1:28" s="500" customFormat="1" ht="16.5" thickBot="1">
      <c r="A15" s="1331" t="s">
        <v>149</v>
      </c>
      <c r="B15" s="1332"/>
      <c r="C15" s="598"/>
      <c r="D15" s="547"/>
      <c r="E15" s="547"/>
      <c r="F15" s="548"/>
      <c r="G15" s="599">
        <f>G11</f>
        <v>6.5</v>
      </c>
      <c r="H15" s="600">
        <f>H11</f>
        <v>195</v>
      </c>
      <c r="I15" s="601">
        <f>I11</f>
        <v>8</v>
      </c>
      <c r="J15" s="601"/>
      <c r="K15" s="601"/>
      <c r="L15" s="601" t="str">
        <f>L11</f>
        <v>8/0</v>
      </c>
      <c r="M15" s="602">
        <f>M11</f>
        <v>187</v>
      </c>
      <c r="N15" s="603" t="s">
        <v>204</v>
      </c>
      <c r="O15" s="1265" t="s">
        <v>204</v>
      </c>
      <c r="P15" s="1266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5"/>
    </row>
    <row r="16" spans="1:28" s="500" customFormat="1" ht="18" customHeight="1" thickBot="1">
      <c r="A16" s="1517" t="s">
        <v>79</v>
      </c>
      <c r="B16" s="1319"/>
      <c r="C16" s="1319"/>
      <c r="D16" s="1319"/>
      <c r="E16" s="1319"/>
      <c r="F16" s="1319"/>
      <c r="G16" s="1319"/>
      <c r="H16" s="1319"/>
      <c r="I16" s="1319"/>
      <c r="J16" s="1319"/>
      <c r="K16" s="1319"/>
      <c r="L16" s="1319"/>
      <c r="M16" s="1319"/>
      <c r="N16" s="1319"/>
      <c r="O16" s="1319"/>
      <c r="P16" s="1319"/>
      <c r="Q16" s="1319"/>
      <c r="R16" s="1319"/>
      <c r="S16" s="1319"/>
      <c r="T16" s="1319"/>
      <c r="U16" s="1319"/>
      <c r="V16" s="1319"/>
      <c r="W16" s="1319"/>
      <c r="X16" s="1319"/>
      <c r="Y16" s="1319"/>
      <c r="Z16" s="1319"/>
      <c r="AA16" s="1319"/>
      <c r="AB16" s="1349"/>
    </row>
    <row r="17" spans="1:30" s="500" customFormat="1" ht="15.75">
      <c r="A17" s="606" t="s">
        <v>71</v>
      </c>
      <c r="B17" s="607" t="s">
        <v>150</v>
      </c>
      <c r="C17" s="608"/>
      <c r="D17" s="609">
        <v>2</v>
      </c>
      <c r="E17" s="610"/>
      <c r="F17" s="611"/>
      <c r="G17" s="612">
        <v>1</v>
      </c>
      <c r="H17" s="613">
        <f>G17*30</f>
        <v>30</v>
      </c>
      <c r="I17" s="614">
        <v>4</v>
      </c>
      <c r="J17" s="614" t="s">
        <v>204</v>
      </c>
      <c r="K17" s="614"/>
      <c r="L17" s="614"/>
      <c r="M17" s="615">
        <f>H17-I17</f>
        <v>26</v>
      </c>
      <c r="N17" s="616"/>
      <c r="O17" s="1518" t="s">
        <v>204</v>
      </c>
      <c r="P17" s="1519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7"/>
      <c r="AB17" s="618"/>
      <c r="AD17" s="597"/>
    </row>
    <row r="18" spans="1:30" s="500" customFormat="1" ht="33.75" customHeight="1">
      <c r="A18" s="606" t="s">
        <v>151</v>
      </c>
      <c r="B18" s="574" t="s">
        <v>78</v>
      </c>
      <c r="C18" s="619"/>
      <c r="D18" s="556"/>
      <c r="E18" s="556"/>
      <c r="F18" s="620"/>
      <c r="G18" s="621">
        <f>G19+G20</f>
        <v>3</v>
      </c>
      <c r="H18" s="622">
        <f>H19+H20</f>
        <v>90</v>
      </c>
      <c r="I18" s="623">
        <f>I19+I20</f>
        <v>4</v>
      </c>
      <c r="J18" s="623" t="s">
        <v>204</v>
      </c>
      <c r="K18" s="624"/>
      <c r="L18" s="624"/>
      <c r="M18" s="625">
        <f>M19+M20</f>
        <v>86</v>
      </c>
      <c r="N18" s="555"/>
      <c r="O18" s="1520"/>
      <c r="P18" s="1521"/>
      <c r="AB18" s="565"/>
      <c r="AC18" s="500">
        <v>12</v>
      </c>
      <c r="AD18" s="597">
        <v>4</v>
      </c>
    </row>
    <row r="19" spans="1:30" s="500" customFormat="1" ht="18.75" customHeight="1">
      <c r="A19" s="626" t="s">
        <v>152</v>
      </c>
      <c r="B19" s="627" t="s">
        <v>29</v>
      </c>
      <c r="C19" s="628">
        <v>1</v>
      </c>
      <c r="D19" s="535"/>
      <c r="E19" s="629"/>
      <c r="F19" s="630"/>
      <c r="G19" s="631">
        <v>1.5</v>
      </c>
      <c r="H19" s="628">
        <f>G19*30</f>
        <v>45</v>
      </c>
      <c r="I19" s="535">
        <v>4</v>
      </c>
      <c r="J19" s="535" t="s">
        <v>204</v>
      </c>
      <c r="K19" s="535"/>
      <c r="L19" s="632"/>
      <c r="M19" s="539">
        <f>H19-I19</f>
        <v>41</v>
      </c>
      <c r="N19" s="633" t="s">
        <v>204</v>
      </c>
      <c r="O19" s="1327"/>
      <c r="P19" s="1328"/>
      <c r="AB19" s="501"/>
      <c r="AC19" s="500">
        <v>36</v>
      </c>
      <c r="AD19" s="500">
        <v>6</v>
      </c>
    </row>
    <row r="20" spans="1:29" s="517" customFormat="1" ht="18" customHeight="1" thickBot="1">
      <c r="A20" s="634" t="s">
        <v>169</v>
      </c>
      <c r="B20" s="635" t="s">
        <v>38</v>
      </c>
      <c r="C20" s="636"/>
      <c r="D20" s="637">
        <v>1</v>
      </c>
      <c r="E20" s="637"/>
      <c r="F20" s="638"/>
      <c r="G20" s="639">
        <v>1.5</v>
      </c>
      <c r="H20" s="636">
        <f>G20*30</f>
        <v>45</v>
      </c>
      <c r="I20" s="535">
        <v>0</v>
      </c>
      <c r="J20" s="637">
        <v>0</v>
      </c>
      <c r="K20" s="637"/>
      <c r="L20" s="640"/>
      <c r="M20" s="641">
        <f>H20-I20</f>
        <v>45</v>
      </c>
      <c r="N20" s="642"/>
      <c r="O20" s="1368"/>
      <c r="P20" s="1369"/>
      <c r="AB20" s="643"/>
      <c r="AC20" s="517">
        <v>6</v>
      </c>
    </row>
    <row r="21" spans="1:29" s="33" customFormat="1" ht="16.5" thickBot="1">
      <c r="A21" s="1522" t="s">
        <v>86</v>
      </c>
      <c r="B21" s="1523"/>
      <c r="C21" s="168"/>
      <c r="D21" s="169"/>
      <c r="E21" s="169"/>
      <c r="F21" s="170"/>
      <c r="G21" s="188">
        <f>G17+G18</f>
        <v>4</v>
      </c>
      <c r="H21" s="177">
        <f aca="true" t="shared" si="0" ref="H21:M21">H17+H18</f>
        <v>120</v>
      </c>
      <c r="I21" s="178">
        <f t="shared" si="0"/>
        <v>8</v>
      </c>
      <c r="J21" s="178" t="s">
        <v>205</v>
      </c>
      <c r="K21" s="178"/>
      <c r="L21" s="178"/>
      <c r="M21" s="179">
        <f t="shared" si="0"/>
        <v>112</v>
      </c>
      <c r="N21" s="180" t="s">
        <v>204</v>
      </c>
      <c r="O21" s="1524" t="s">
        <v>204</v>
      </c>
      <c r="P21" s="1525"/>
      <c r="AB21" s="181"/>
      <c r="AC21" s="33">
        <v>12</v>
      </c>
    </row>
    <row r="22" spans="1:28" s="33" customFormat="1" ht="16.5" thickBot="1">
      <c r="A22" s="1522" t="s">
        <v>177</v>
      </c>
      <c r="B22" s="1523"/>
      <c r="C22" s="171"/>
      <c r="D22" s="172"/>
      <c r="E22" s="172"/>
      <c r="F22" s="173"/>
      <c r="G22" s="189">
        <f>G15+G21</f>
        <v>10.5</v>
      </c>
      <c r="H22" s="182">
        <f>H15+H21</f>
        <v>315</v>
      </c>
      <c r="I22" s="183">
        <f>I15+I21</f>
        <v>16</v>
      </c>
      <c r="J22" s="183" t="s">
        <v>205</v>
      </c>
      <c r="K22" s="183"/>
      <c r="L22" s="183" t="s">
        <v>205</v>
      </c>
      <c r="M22" s="184">
        <f>M15+M21</f>
        <v>299</v>
      </c>
      <c r="N22" s="182" t="s">
        <v>205</v>
      </c>
      <c r="O22" s="1526" t="s">
        <v>205</v>
      </c>
      <c r="P22" s="1527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</row>
    <row r="23" spans="1:28" s="33" customFormat="1" ht="16.5" customHeight="1" thickBot="1">
      <c r="A23" s="1528" t="s">
        <v>100</v>
      </c>
      <c r="B23" s="1529"/>
      <c r="C23" s="1529"/>
      <c r="D23" s="1529"/>
      <c r="E23" s="1529"/>
      <c r="F23" s="1529"/>
      <c r="G23" s="1529"/>
      <c r="H23" s="1529"/>
      <c r="I23" s="1529"/>
      <c r="J23" s="1529"/>
      <c r="K23" s="1529"/>
      <c r="L23" s="1529"/>
      <c r="M23" s="1529"/>
      <c r="N23" s="1529"/>
      <c r="O23" s="1529"/>
      <c r="P23" s="1529"/>
      <c r="Q23" s="1529"/>
      <c r="R23" s="1529"/>
      <c r="S23" s="1529"/>
      <c r="T23" s="1529"/>
      <c r="U23" s="1529"/>
      <c r="V23" s="1529"/>
      <c r="W23" s="1529"/>
      <c r="X23" s="1529"/>
      <c r="Y23" s="1529"/>
      <c r="Z23" s="1529"/>
      <c r="AA23" s="1529"/>
      <c r="AB23" s="1530"/>
    </row>
    <row r="24" spans="1:28" s="33" customFormat="1" ht="18.75" customHeight="1" thickBot="1">
      <c r="A24" s="1496" t="s">
        <v>170</v>
      </c>
      <c r="B24" s="1531"/>
      <c r="C24" s="1531"/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1"/>
      <c r="AB24" s="1532"/>
    </row>
    <row r="25" spans="1:28" s="33" customFormat="1" ht="33.75" customHeight="1" thickBot="1">
      <c r="A25" s="151" t="s">
        <v>172</v>
      </c>
      <c r="B25" s="209" t="s">
        <v>153</v>
      </c>
      <c r="C25" s="193"/>
      <c r="D25" s="194">
        <v>1</v>
      </c>
      <c r="E25" s="194"/>
      <c r="F25" s="195"/>
      <c r="G25" s="78">
        <v>2</v>
      </c>
      <c r="H25" s="190">
        <f>G25*30</f>
        <v>60</v>
      </c>
      <c r="I25" s="191">
        <v>4</v>
      </c>
      <c r="J25" s="191" t="s">
        <v>210</v>
      </c>
      <c r="K25" s="191"/>
      <c r="L25" s="191" t="s">
        <v>210</v>
      </c>
      <c r="M25" s="192">
        <f>H25-I25</f>
        <v>56</v>
      </c>
      <c r="N25" s="193" t="s">
        <v>204</v>
      </c>
      <c r="O25" s="1533"/>
      <c r="P25" s="1534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</row>
    <row r="26" spans="1:28" s="33" customFormat="1" ht="33.75" customHeight="1" thickBot="1">
      <c r="A26" s="210" t="s">
        <v>173</v>
      </c>
      <c r="B26" s="211" t="s">
        <v>209</v>
      </c>
      <c r="C26" s="201"/>
      <c r="D26" s="202">
        <v>2</v>
      </c>
      <c r="E26" s="202"/>
      <c r="F26" s="203"/>
      <c r="G26" s="212">
        <v>3</v>
      </c>
      <c r="H26" s="198">
        <f>G26*30</f>
        <v>90</v>
      </c>
      <c r="I26" s="199">
        <v>4</v>
      </c>
      <c r="J26" s="199" t="s">
        <v>204</v>
      </c>
      <c r="K26" s="199"/>
      <c r="L26" s="199"/>
      <c r="M26" s="200">
        <f>H26-I26</f>
        <v>86</v>
      </c>
      <c r="N26" s="201"/>
      <c r="O26" s="1535" t="s">
        <v>204</v>
      </c>
      <c r="P26" s="153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204"/>
    </row>
    <row r="27" spans="1:28" s="33" customFormat="1" ht="16.5" customHeight="1" thickBot="1">
      <c r="A27" s="1522" t="s">
        <v>171</v>
      </c>
      <c r="B27" s="1523"/>
      <c r="C27" s="205"/>
      <c r="D27" s="206"/>
      <c r="E27" s="206"/>
      <c r="F27" s="207"/>
      <c r="G27" s="213">
        <f>G25+G26</f>
        <v>5</v>
      </c>
      <c r="H27" s="205">
        <f>H25+H26</f>
        <v>150</v>
      </c>
      <c r="I27" s="206">
        <f>I25+I26</f>
        <v>8</v>
      </c>
      <c r="J27" s="206" t="s">
        <v>202</v>
      </c>
      <c r="K27" s="206"/>
      <c r="L27" s="206" t="s">
        <v>210</v>
      </c>
      <c r="M27" s="207">
        <f>M25+M26</f>
        <v>142</v>
      </c>
      <c r="N27" s="205" t="s">
        <v>204</v>
      </c>
      <c r="O27" s="1537" t="s">
        <v>204</v>
      </c>
      <c r="P27" s="1530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1:28" s="33" customFormat="1" ht="18.75" customHeight="1" thickBot="1">
      <c r="A28" s="1538" t="s">
        <v>101</v>
      </c>
      <c r="B28" s="1539"/>
      <c r="C28" s="1539"/>
      <c r="D28" s="1539"/>
      <c r="E28" s="1539"/>
      <c r="F28" s="1539"/>
      <c r="G28" s="1539"/>
      <c r="H28" s="1539"/>
      <c r="I28" s="1539"/>
      <c r="J28" s="1539"/>
      <c r="K28" s="1539"/>
      <c r="L28" s="1539"/>
      <c r="M28" s="1539"/>
      <c r="N28" s="1539"/>
      <c r="O28" s="1539"/>
      <c r="P28" s="1539"/>
      <c r="Q28" s="1539"/>
      <c r="R28" s="1539"/>
      <c r="S28" s="1539"/>
      <c r="T28" s="1539"/>
      <c r="U28" s="1539"/>
      <c r="V28" s="1539"/>
      <c r="W28" s="1539"/>
      <c r="X28" s="1539"/>
      <c r="Y28" s="1539"/>
      <c r="Z28" s="1539"/>
      <c r="AA28" s="1539"/>
      <c r="AB28" s="1540"/>
    </row>
    <row r="29" spans="1:28" s="33" customFormat="1" ht="18.75" customHeight="1" thickBot="1">
      <c r="A29" s="1541" t="s">
        <v>211</v>
      </c>
      <c r="B29" s="1539"/>
      <c r="C29" s="1539"/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1539"/>
      <c r="O29" s="1539"/>
      <c r="P29" s="1539"/>
      <c r="Q29" s="1539"/>
      <c r="R29" s="1539"/>
      <c r="S29" s="1539"/>
      <c r="T29" s="1539"/>
      <c r="U29" s="1539"/>
      <c r="V29" s="1539"/>
      <c r="W29" s="1539"/>
      <c r="X29" s="1539"/>
      <c r="Y29" s="1539"/>
      <c r="Z29" s="1539"/>
      <c r="AA29" s="1539"/>
      <c r="AB29" s="1540"/>
    </row>
    <row r="30" spans="1:28" s="33" customFormat="1" ht="18.75" customHeight="1" thickBot="1">
      <c r="A30" s="1528" t="s">
        <v>102</v>
      </c>
      <c r="B30" s="1529"/>
      <c r="C30" s="1529"/>
      <c r="D30" s="1529"/>
      <c r="E30" s="1529"/>
      <c r="F30" s="1529"/>
      <c r="G30" s="1529"/>
      <c r="H30" s="1529"/>
      <c r="I30" s="1529"/>
      <c r="J30" s="1529"/>
      <c r="K30" s="1529"/>
      <c r="L30" s="1529"/>
      <c r="M30" s="1529"/>
      <c r="N30" s="1529"/>
      <c r="O30" s="1529"/>
      <c r="P30" s="1529"/>
      <c r="Q30" s="1529"/>
      <c r="R30" s="1529"/>
      <c r="S30" s="1529"/>
      <c r="T30" s="1529"/>
      <c r="U30" s="1529"/>
      <c r="V30" s="1529"/>
      <c r="W30" s="1529"/>
      <c r="X30" s="1529"/>
      <c r="Y30" s="1529"/>
      <c r="Z30" s="1529"/>
      <c r="AA30" s="1529"/>
      <c r="AB30" s="1530"/>
    </row>
    <row r="31" spans="1:28" s="500" customFormat="1" ht="49.5" customHeight="1">
      <c r="A31" s="644" t="s">
        <v>104</v>
      </c>
      <c r="B31" s="645" t="s">
        <v>154</v>
      </c>
      <c r="C31" s="646"/>
      <c r="D31" s="647"/>
      <c r="E31" s="647"/>
      <c r="F31" s="648"/>
      <c r="G31" s="649">
        <f>G32+G33</f>
        <v>9</v>
      </c>
      <c r="H31" s="646">
        <f>H32+H33</f>
        <v>270</v>
      </c>
      <c r="I31" s="647">
        <f>I32+I33</f>
        <v>24</v>
      </c>
      <c r="J31" s="647" t="s">
        <v>208</v>
      </c>
      <c r="K31" s="647" t="s">
        <v>156</v>
      </c>
      <c r="L31" s="647"/>
      <c r="M31" s="648">
        <f>M32+M33</f>
        <v>246</v>
      </c>
      <c r="N31" s="650"/>
      <c r="O31" s="1350"/>
      <c r="P31" s="1351"/>
      <c r="Q31" s="651"/>
      <c r="R31" s="651"/>
      <c r="S31" s="651"/>
      <c r="T31" s="651"/>
      <c r="U31" s="651"/>
      <c r="V31" s="651"/>
      <c r="W31" s="651"/>
      <c r="X31" s="651"/>
      <c r="Y31" s="651"/>
      <c r="Z31" s="651"/>
      <c r="AA31" s="651"/>
      <c r="AB31" s="652"/>
    </row>
    <row r="32" spans="1:28" s="500" customFormat="1" ht="18.75" customHeight="1">
      <c r="A32" s="592" t="s">
        <v>160</v>
      </c>
      <c r="B32" s="653" t="s">
        <v>155</v>
      </c>
      <c r="C32" s="592">
        <v>2</v>
      </c>
      <c r="D32" s="654"/>
      <c r="E32" s="654"/>
      <c r="F32" s="655"/>
      <c r="G32" s="656">
        <v>5</v>
      </c>
      <c r="H32" s="592">
        <f>G32*30</f>
        <v>150</v>
      </c>
      <c r="I32" s="654">
        <v>12</v>
      </c>
      <c r="J32" s="654" t="s">
        <v>202</v>
      </c>
      <c r="K32" s="654" t="s">
        <v>99</v>
      </c>
      <c r="L32" s="654"/>
      <c r="M32" s="655">
        <f>H32-I32</f>
        <v>138</v>
      </c>
      <c r="N32" s="657"/>
      <c r="O32" s="1343" t="s">
        <v>75</v>
      </c>
      <c r="P32" s="1344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9"/>
    </row>
    <row r="33" spans="1:28" s="500" customFormat="1" ht="51" customHeight="1">
      <c r="A33" s="592" t="s">
        <v>159</v>
      </c>
      <c r="B33" s="660" t="s">
        <v>87</v>
      </c>
      <c r="C33" s="592"/>
      <c r="D33" s="654">
        <v>1</v>
      </c>
      <c r="E33" s="654"/>
      <c r="F33" s="655"/>
      <c r="G33" s="661">
        <v>4</v>
      </c>
      <c r="H33" s="592">
        <f>G33*30</f>
        <v>120</v>
      </c>
      <c r="I33" s="654">
        <v>12</v>
      </c>
      <c r="J33" s="654" t="s">
        <v>202</v>
      </c>
      <c r="K33" s="654" t="s">
        <v>99</v>
      </c>
      <c r="L33" s="654"/>
      <c r="M33" s="655">
        <f>H33-I33</f>
        <v>108</v>
      </c>
      <c r="N33" s="657" t="s">
        <v>75</v>
      </c>
      <c r="O33" s="1343"/>
      <c r="P33" s="1344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9"/>
    </row>
    <row r="34" spans="1:28" s="500" customFormat="1" ht="33.75" customHeight="1">
      <c r="A34" s="592" t="s">
        <v>105</v>
      </c>
      <c r="B34" s="662" t="s">
        <v>157</v>
      </c>
      <c r="C34" s="663">
        <v>2</v>
      </c>
      <c r="D34" s="664"/>
      <c r="E34" s="664"/>
      <c r="F34" s="665"/>
      <c r="G34" s="666">
        <v>5</v>
      </c>
      <c r="H34" s="667">
        <f>G34*30</f>
        <v>150</v>
      </c>
      <c r="I34" s="668">
        <v>12</v>
      </c>
      <c r="J34" s="669" t="s">
        <v>158</v>
      </c>
      <c r="K34" s="669" t="s">
        <v>98</v>
      </c>
      <c r="L34" s="669"/>
      <c r="M34" s="670">
        <f>H34-I34</f>
        <v>138</v>
      </c>
      <c r="N34" s="573"/>
      <c r="O34" s="1343" t="s">
        <v>75</v>
      </c>
      <c r="P34" s="1344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9"/>
    </row>
    <row r="35" spans="1:30" s="500" customFormat="1" ht="49.5" customHeight="1">
      <c r="A35" s="581" t="s">
        <v>106</v>
      </c>
      <c r="B35" s="671" t="s">
        <v>136</v>
      </c>
      <c r="C35" s="520"/>
      <c r="D35" s="521">
        <v>2</v>
      </c>
      <c r="E35" s="521"/>
      <c r="F35" s="522"/>
      <c r="G35" s="523">
        <v>3</v>
      </c>
      <c r="H35" s="495">
        <f>G35*30</f>
        <v>90</v>
      </c>
      <c r="I35" s="496">
        <v>6</v>
      </c>
      <c r="J35" s="496" t="s">
        <v>204</v>
      </c>
      <c r="K35" s="496" t="s">
        <v>210</v>
      </c>
      <c r="L35" s="496"/>
      <c r="M35" s="498">
        <f>H35-I35</f>
        <v>84</v>
      </c>
      <c r="N35" s="520"/>
      <c r="O35" s="1255" t="s">
        <v>202</v>
      </c>
      <c r="P35" s="1322"/>
      <c r="AB35" s="501"/>
      <c r="AC35" s="500">
        <v>36</v>
      </c>
      <c r="AD35" s="500">
        <v>6</v>
      </c>
    </row>
    <row r="36" spans="1:30" s="33" customFormat="1" ht="20.25" customHeight="1">
      <c r="A36" s="222" t="s">
        <v>103</v>
      </c>
      <c r="B36" s="223" t="s">
        <v>88</v>
      </c>
      <c r="C36" s="153"/>
      <c r="D36" s="134"/>
      <c r="E36" s="134"/>
      <c r="F36" s="135"/>
      <c r="G36" s="487">
        <f>G37+G38</f>
        <v>6.5</v>
      </c>
      <c r="H36" s="224">
        <f>H37+H38</f>
        <v>195</v>
      </c>
      <c r="I36" s="225">
        <f>I37+I38</f>
        <v>22</v>
      </c>
      <c r="J36" s="226" t="s">
        <v>158</v>
      </c>
      <c r="K36" s="226" t="s">
        <v>98</v>
      </c>
      <c r="L36" s="226" t="s">
        <v>131</v>
      </c>
      <c r="M36" s="227">
        <f>M37+M38</f>
        <v>173</v>
      </c>
      <c r="N36" s="222"/>
      <c r="O36" s="1542"/>
      <c r="P36" s="1543"/>
      <c r="AB36" s="161"/>
      <c r="AC36" s="33">
        <v>2</v>
      </c>
      <c r="AD36" s="33">
        <v>22</v>
      </c>
    </row>
    <row r="37" spans="1:30" s="33" customFormat="1" ht="17.25" customHeight="1">
      <c r="A37" s="228" t="s">
        <v>161</v>
      </c>
      <c r="B37" s="229" t="s">
        <v>88</v>
      </c>
      <c r="C37" s="136">
        <v>1</v>
      </c>
      <c r="D37" s="137"/>
      <c r="E37" s="137"/>
      <c r="F37" s="157"/>
      <c r="G37" s="485">
        <v>5</v>
      </c>
      <c r="H37" s="136">
        <f>G37*30</f>
        <v>150</v>
      </c>
      <c r="I37" s="137">
        <v>14</v>
      </c>
      <c r="J37" s="230" t="s">
        <v>158</v>
      </c>
      <c r="K37" s="230" t="s">
        <v>98</v>
      </c>
      <c r="L37" s="231">
        <v>2</v>
      </c>
      <c r="M37" s="157">
        <f>H37-I37</f>
        <v>136</v>
      </c>
      <c r="N37" s="228" t="s">
        <v>261</v>
      </c>
      <c r="O37" s="1542"/>
      <c r="P37" s="1543"/>
      <c r="AB37" s="161"/>
      <c r="AC37" s="33">
        <v>10</v>
      </c>
      <c r="AD37" s="33">
        <v>6</v>
      </c>
    </row>
    <row r="38" spans="1:28" s="33" customFormat="1" ht="37.5" customHeight="1">
      <c r="A38" s="228" t="s">
        <v>162</v>
      </c>
      <c r="B38" s="229" t="s">
        <v>89</v>
      </c>
      <c r="C38" s="136"/>
      <c r="D38" s="137"/>
      <c r="E38" s="137"/>
      <c r="F38" s="157">
        <v>2</v>
      </c>
      <c r="G38" s="159">
        <v>1.5</v>
      </c>
      <c r="H38" s="136">
        <f>G38*30</f>
        <v>45</v>
      </c>
      <c r="I38" s="137">
        <v>8</v>
      </c>
      <c r="J38" s="230"/>
      <c r="K38" s="230"/>
      <c r="L38" s="230" t="s">
        <v>74</v>
      </c>
      <c r="M38" s="157">
        <f>H38-I38</f>
        <v>37</v>
      </c>
      <c r="N38" s="228"/>
      <c r="O38" s="1542" t="s">
        <v>74</v>
      </c>
      <c r="P38" s="1543"/>
      <c r="AB38" s="161"/>
    </row>
    <row r="39" spans="1:28" s="500" customFormat="1" ht="33" customHeight="1">
      <c r="A39" s="489" t="s">
        <v>137</v>
      </c>
      <c r="B39" s="490" t="s">
        <v>92</v>
      </c>
      <c r="C39" s="491">
        <v>2</v>
      </c>
      <c r="D39" s="492"/>
      <c r="E39" s="492"/>
      <c r="F39" s="493"/>
      <c r="G39" s="494">
        <v>4.5</v>
      </c>
      <c r="H39" s="495">
        <f>G39*30</f>
        <v>135</v>
      </c>
      <c r="I39" s="496">
        <v>12</v>
      </c>
      <c r="J39" s="497" t="s">
        <v>123</v>
      </c>
      <c r="K39" s="497" t="s">
        <v>125</v>
      </c>
      <c r="L39" s="497" t="s">
        <v>124</v>
      </c>
      <c r="M39" s="498">
        <f>H39-I39</f>
        <v>123</v>
      </c>
      <c r="N39" s="499"/>
      <c r="O39" s="1257" t="s">
        <v>75</v>
      </c>
      <c r="P39" s="1264"/>
      <c r="AB39" s="501"/>
    </row>
    <row r="40" spans="1:30" s="500" customFormat="1" ht="52.5" customHeight="1" thickBot="1">
      <c r="A40" s="489" t="s">
        <v>163</v>
      </c>
      <c r="B40" s="502" t="s">
        <v>93</v>
      </c>
      <c r="C40" s="491"/>
      <c r="D40" s="492">
        <v>2</v>
      </c>
      <c r="E40" s="492"/>
      <c r="F40" s="493"/>
      <c r="G40" s="494">
        <v>3</v>
      </c>
      <c r="H40" s="495">
        <f>G40*30</f>
        <v>90</v>
      </c>
      <c r="I40" s="497" t="s">
        <v>212</v>
      </c>
      <c r="J40" s="503" t="s">
        <v>204</v>
      </c>
      <c r="K40" s="497"/>
      <c r="L40" s="503" t="s">
        <v>210</v>
      </c>
      <c r="M40" s="504">
        <f>H40-I40</f>
        <v>84</v>
      </c>
      <c r="N40" s="499"/>
      <c r="O40" s="1335" t="s">
        <v>202</v>
      </c>
      <c r="P40" s="1336"/>
      <c r="AB40" s="505"/>
      <c r="AC40" s="500">
        <v>14</v>
      </c>
      <c r="AD40" s="500">
        <v>12</v>
      </c>
    </row>
    <row r="41" spans="1:30" s="500" customFormat="1" ht="18.75" customHeight="1" thickBot="1">
      <c r="A41" s="1337" t="s">
        <v>126</v>
      </c>
      <c r="B41" s="1544"/>
      <c r="C41" s="506"/>
      <c r="D41" s="507"/>
      <c r="E41" s="508"/>
      <c r="F41" s="509"/>
      <c r="G41" s="510">
        <f>G31+G34+G35+G36+G39+G40</f>
        <v>31</v>
      </c>
      <c r="H41" s="511">
        <f>H31+H34+H35+H36+H39+H40</f>
        <v>930</v>
      </c>
      <c r="I41" s="512">
        <f>I31+I34+I35+I36+I39+I40</f>
        <v>82</v>
      </c>
      <c r="J41" s="513" t="s">
        <v>264</v>
      </c>
      <c r="K41" s="513" t="s">
        <v>175</v>
      </c>
      <c r="L41" s="513" t="s">
        <v>265</v>
      </c>
      <c r="M41" s="514">
        <f>M31+M34+M35+M36+M39+M40</f>
        <v>848</v>
      </c>
      <c r="N41" s="515" t="s">
        <v>262</v>
      </c>
      <c r="O41" s="1339" t="s">
        <v>263</v>
      </c>
      <c r="P41" s="1317"/>
      <c r="AB41" s="516"/>
      <c r="AC41" s="500">
        <v>34</v>
      </c>
      <c r="AD41" s="500">
        <v>22</v>
      </c>
    </row>
    <row r="42" spans="1:28" s="517" customFormat="1" ht="16.5" customHeight="1" thickBot="1">
      <c r="A42" s="1340" t="s">
        <v>107</v>
      </c>
      <c r="B42" s="1341"/>
      <c r="C42" s="1341"/>
      <c r="D42" s="1341"/>
      <c r="E42" s="1341"/>
      <c r="F42" s="1341"/>
      <c r="G42" s="1341"/>
      <c r="H42" s="1341"/>
      <c r="I42" s="1341"/>
      <c r="J42" s="1341"/>
      <c r="K42" s="1341"/>
      <c r="L42" s="1341"/>
      <c r="M42" s="1341"/>
      <c r="N42" s="1341"/>
      <c r="O42" s="1341"/>
      <c r="P42" s="1341"/>
      <c r="Q42" s="1341"/>
      <c r="R42" s="1341"/>
      <c r="S42" s="1341"/>
      <c r="T42" s="1341"/>
      <c r="U42" s="1341"/>
      <c r="V42" s="1341"/>
      <c r="W42" s="1341"/>
      <c r="X42" s="1341"/>
      <c r="Y42" s="1341"/>
      <c r="Z42" s="1341"/>
      <c r="AA42" s="1341"/>
      <c r="AB42" s="1342"/>
    </row>
    <row r="43" spans="1:28" s="500" customFormat="1" ht="34.5" customHeight="1">
      <c r="A43" s="518" t="s">
        <v>108</v>
      </c>
      <c r="B43" s="519" t="s">
        <v>90</v>
      </c>
      <c r="C43" s="520"/>
      <c r="D43" s="521"/>
      <c r="E43" s="521"/>
      <c r="F43" s="522"/>
      <c r="G43" s="523">
        <f>G44+G45</f>
        <v>7.5</v>
      </c>
      <c r="H43" s="524">
        <f>H44+H45</f>
        <v>225</v>
      </c>
      <c r="I43" s="525">
        <f>I44+I45</f>
        <v>22</v>
      </c>
      <c r="J43" s="525" t="s">
        <v>202</v>
      </c>
      <c r="K43" s="526" t="s">
        <v>254</v>
      </c>
      <c r="L43" s="526" t="s">
        <v>74</v>
      </c>
      <c r="M43" s="527">
        <f>M44+M45</f>
        <v>203</v>
      </c>
      <c r="N43" s="528"/>
      <c r="O43" s="1325"/>
      <c r="P43" s="1326"/>
      <c r="AB43" s="501"/>
    </row>
    <row r="44" spans="1:28" s="500" customFormat="1" ht="33" customHeight="1">
      <c r="A44" s="529" t="s">
        <v>109</v>
      </c>
      <c r="B44" s="490" t="s">
        <v>90</v>
      </c>
      <c r="C44" s="530">
        <v>1</v>
      </c>
      <c r="D44" s="531"/>
      <c r="E44" s="531"/>
      <c r="F44" s="532"/>
      <c r="G44" s="533">
        <v>6</v>
      </c>
      <c r="H44" s="534">
        <f>G44*30</f>
        <v>180</v>
      </c>
      <c r="I44" s="535">
        <v>14</v>
      </c>
      <c r="J44" s="536" t="s">
        <v>202</v>
      </c>
      <c r="K44" s="537" t="s">
        <v>254</v>
      </c>
      <c r="L44" s="538"/>
      <c r="M44" s="539">
        <f>H44-I44</f>
        <v>166</v>
      </c>
      <c r="N44" s="540" t="s">
        <v>261</v>
      </c>
      <c r="O44" s="1327"/>
      <c r="P44" s="1328"/>
      <c r="AB44" s="501"/>
    </row>
    <row r="45" spans="1:28" s="500" customFormat="1" ht="33.75" customHeight="1">
      <c r="A45" s="529" t="s">
        <v>110</v>
      </c>
      <c r="B45" s="490" t="s">
        <v>91</v>
      </c>
      <c r="C45" s="530"/>
      <c r="D45" s="531"/>
      <c r="E45" s="531">
        <v>1</v>
      </c>
      <c r="F45" s="532"/>
      <c r="G45" s="533">
        <v>1.5</v>
      </c>
      <c r="H45" s="534">
        <f>G45*30</f>
        <v>45</v>
      </c>
      <c r="I45" s="535">
        <v>8</v>
      </c>
      <c r="J45" s="536"/>
      <c r="K45" s="531"/>
      <c r="L45" s="538" t="s">
        <v>74</v>
      </c>
      <c r="M45" s="539">
        <f>H45-I45</f>
        <v>37</v>
      </c>
      <c r="N45" s="540" t="s">
        <v>74</v>
      </c>
      <c r="O45" s="1327"/>
      <c r="P45" s="1328"/>
      <c r="AB45" s="501"/>
    </row>
    <row r="46" spans="1:30" s="500" customFormat="1" ht="34.5" customHeight="1" thickBot="1">
      <c r="A46" s="541" t="s">
        <v>111</v>
      </c>
      <c r="B46" s="542" t="s">
        <v>164</v>
      </c>
      <c r="C46" s="520">
        <v>1</v>
      </c>
      <c r="D46" s="521"/>
      <c r="E46" s="521"/>
      <c r="F46" s="522"/>
      <c r="G46" s="523">
        <v>6</v>
      </c>
      <c r="H46" s="495">
        <f>G46*30</f>
        <v>180</v>
      </c>
      <c r="I46" s="543">
        <v>12</v>
      </c>
      <c r="J46" s="544" t="s">
        <v>131</v>
      </c>
      <c r="K46" s="543"/>
      <c r="L46" s="544" t="s">
        <v>125</v>
      </c>
      <c r="M46" s="545">
        <f>H46-I46</f>
        <v>168</v>
      </c>
      <c r="N46" s="546" t="s">
        <v>75</v>
      </c>
      <c r="O46" s="1329"/>
      <c r="P46" s="1330"/>
      <c r="AB46" s="505"/>
      <c r="AC46" s="500">
        <v>16</v>
      </c>
      <c r="AD46" s="500">
        <v>18</v>
      </c>
    </row>
    <row r="47" spans="1:30" s="500" customFormat="1" ht="16.5" thickBot="1">
      <c r="A47" s="1331" t="s">
        <v>129</v>
      </c>
      <c r="B47" s="1545"/>
      <c r="C47" s="547"/>
      <c r="D47" s="547"/>
      <c r="E47" s="547"/>
      <c r="F47" s="548"/>
      <c r="G47" s="549">
        <f>G43+G46</f>
        <v>13.5</v>
      </c>
      <c r="H47" s="550">
        <f aca="true" t="shared" si="1" ref="H47:M47">H43+H46</f>
        <v>405</v>
      </c>
      <c r="I47" s="551">
        <f t="shared" si="1"/>
        <v>34</v>
      </c>
      <c r="J47" s="552" t="s">
        <v>237</v>
      </c>
      <c r="K47" s="552" t="s">
        <v>254</v>
      </c>
      <c r="L47" s="552" t="s">
        <v>127</v>
      </c>
      <c r="M47" s="551">
        <f t="shared" si="1"/>
        <v>371</v>
      </c>
      <c r="N47" s="553" t="s">
        <v>266</v>
      </c>
      <c r="O47" s="1333"/>
      <c r="P47" s="1334"/>
      <c r="AB47" s="516"/>
      <c r="AC47" s="500">
        <v>8</v>
      </c>
      <c r="AD47" s="500">
        <v>16</v>
      </c>
    </row>
    <row r="48" spans="1:29" s="500" customFormat="1" ht="16.5" customHeight="1" thickBot="1">
      <c r="A48" s="1284" t="s">
        <v>112</v>
      </c>
      <c r="B48" s="1285"/>
      <c r="C48" s="1285"/>
      <c r="D48" s="1285"/>
      <c r="E48" s="1285"/>
      <c r="F48" s="1285"/>
      <c r="G48" s="1285"/>
      <c r="H48" s="1285"/>
      <c r="I48" s="1285"/>
      <c r="J48" s="1285"/>
      <c r="K48" s="1285"/>
      <c r="L48" s="1285"/>
      <c r="M48" s="1285"/>
      <c r="N48" s="1285"/>
      <c r="O48" s="1285"/>
      <c r="P48" s="1285"/>
      <c r="Q48" s="1285"/>
      <c r="R48" s="1285"/>
      <c r="S48" s="1285"/>
      <c r="T48" s="1285"/>
      <c r="U48" s="1285"/>
      <c r="V48" s="1285"/>
      <c r="W48" s="1285"/>
      <c r="X48" s="1285"/>
      <c r="Y48" s="1285"/>
      <c r="Z48" s="1285"/>
      <c r="AA48" s="1285"/>
      <c r="AB48" s="1286"/>
      <c r="AC48" s="500">
        <v>10</v>
      </c>
    </row>
    <row r="49" spans="1:28" s="500" customFormat="1" ht="33" customHeight="1">
      <c r="A49" s="554" t="s">
        <v>113</v>
      </c>
      <c r="B49" s="519" t="s">
        <v>94</v>
      </c>
      <c r="C49" s="555">
        <v>1</v>
      </c>
      <c r="D49" s="556"/>
      <c r="E49" s="556"/>
      <c r="F49" s="557"/>
      <c r="G49" s="558">
        <v>6</v>
      </c>
      <c r="H49" s="559">
        <f>G49*30</f>
        <v>180</v>
      </c>
      <c r="I49" s="560">
        <v>12</v>
      </c>
      <c r="J49" s="561" t="s">
        <v>131</v>
      </c>
      <c r="K49" s="562" t="s">
        <v>125</v>
      </c>
      <c r="L49" s="561"/>
      <c r="M49" s="563">
        <f>H49-I49</f>
        <v>168</v>
      </c>
      <c r="N49" s="564" t="s">
        <v>75</v>
      </c>
      <c r="O49" s="1325"/>
      <c r="P49" s="1326"/>
      <c r="AB49" s="565"/>
    </row>
    <row r="50" spans="1:28" s="500" customFormat="1" ht="33.75" customHeight="1">
      <c r="A50" s="554" t="s">
        <v>114</v>
      </c>
      <c r="B50" s="490" t="s">
        <v>95</v>
      </c>
      <c r="C50" s="555"/>
      <c r="D50" s="556"/>
      <c r="E50" s="556"/>
      <c r="F50" s="557"/>
      <c r="G50" s="566">
        <f>G51+G52</f>
        <v>7.5</v>
      </c>
      <c r="H50" s="567">
        <f>H51+H52</f>
        <v>225</v>
      </c>
      <c r="I50" s="568">
        <f>I51+I52</f>
        <v>22</v>
      </c>
      <c r="J50" s="568" t="s">
        <v>205</v>
      </c>
      <c r="K50" s="569" t="s">
        <v>127</v>
      </c>
      <c r="L50" s="570" t="s">
        <v>74</v>
      </c>
      <c r="M50" s="571">
        <f>M51+M52</f>
        <v>203</v>
      </c>
      <c r="N50" s="572"/>
      <c r="O50" s="1327"/>
      <c r="P50" s="1328"/>
      <c r="AB50" s="501"/>
    </row>
    <row r="51" spans="1:28" s="33" customFormat="1" ht="37.5" customHeight="1">
      <c r="A51" s="228" t="s">
        <v>115</v>
      </c>
      <c r="B51" s="229" t="s">
        <v>95</v>
      </c>
      <c r="C51" s="251">
        <v>1</v>
      </c>
      <c r="D51" s="137"/>
      <c r="E51" s="137"/>
      <c r="F51" s="252"/>
      <c r="G51" s="187">
        <v>6</v>
      </c>
      <c r="H51" s="253">
        <f>G51*30</f>
        <v>180</v>
      </c>
      <c r="I51" s="254">
        <v>14</v>
      </c>
      <c r="J51" s="255" t="s">
        <v>202</v>
      </c>
      <c r="K51" s="256" t="s">
        <v>254</v>
      </c>
      <c r="L51" s="257"/>
      <c r="M51" s="175">
        <f>H51-I51</f>
        <v>166</v>
      </c>
      <c r="N51" s="258" t="s">
        <v>261</v>
      </c>
      <c r="O51" s="1546"/>
      <c r="P51" s="1547"/>
      <c r="AB51" s="161"/>
    </row>
    <row r="52" spans="1:28" s="33" customFormat="1" ht="50.25" customHeight="1" thickBot="1">
      <c r="A52" s="228" t="s">
        <v>116</v>
      </c>
      <c r="B52" s="229" t="s">
        <v>96</v>
      </c>
      <c r="C52" s="251"/>
      <c r="D52" s="259"/>
      <c r="E52" s="260">
        <v>1</v>
      </c>
      <c r="F52" s="261"/>
      <c r="G52" s="187">
        <v>1.5</v>
      </c>
      <c r="H52" s="253">
        <f>G52*30</f>
        <v>45</v>
      </c>
      <c r="I52" s="254">
        <v>8</v>
      </c>
      <c r="J52" s="257"/>
      <c r="K52" s="256"/>
      <c r="L52" s="257" t="s">
        <v>74</v>
      </c>
      <c r="M52" s="175">
        <f>H52-I52</f>
        <v>37</v>
      </c>
      <c r="N52" s="258" t="s">
        <v>74</v>
      </c>
      <c r="O52" s="1548"/>
      <c r="P52" s="1549"/>
      <c r="AB52" s="232"/>
    </row>
    <row r="53" spans="1:28" s="33" customFormat="1" ht="17.25" customHeight="1" thickBot="1">
      <c r="A53" s="1522" t="s">
        <v>130</v>
      </c>
      <c r="B53" s="1523"/>
      <c r="C53" s="262"/>
      <c r="D53" s="263"/>
      <c r="E53" s="263"/>
      <c r="F53" s="264"/>
      <c r="G53" s="188">
        <f>G49+G50</f>
        <v>13.5</v>
      </c>
      <c r="H53" s="177">
        <f aca="true" t="shared" si="2" ref="H53:M53">H49+H50</f>
        <v>405</v>
      </c>
      <c r="I53" s="178">
        <f t="shared" si="2"/>
        <v>34</v>
      </c>
      <c r="J53" s="552" t="s">
        <v>237</v>
      </c>
      <c r="K53" s="552" t="s">
        <v>254</v>
      </c>
      <c r="L53" s="552" t="s">
        <v>127</v>
      </c>
      <c r="M53" s="179">
        <f t="shared" si="2"/>
        <v>371</v>
      </c>
      <c r="N53" s="249" t="s">
        <v>266</v>
      </c>
      <c r="O53" s="1550"/>
      <c r="P53" s="1551"/>
      <c r="AB53" s="186"/>
    </row>
    <row r="54" spans="1:32" s="674" customFormat="1" ht="18.75" customHeight="1" thickBot="1">
      <c r="A54" s="1614" t="s">
        <v>241</v>
      </c>
      <c r="B54" s="1615"/>
      <c r="C54" s="1615"/>
      <c r="D54" s="1615"/>
      <c r="E54" s="1615"/>
      <c r="F54" s="1615"/>
      <c r="G54" s="1615"/>
      <c r="H54" s="1615"/>
      <c r="I54" s="1615"/>
      <c r="J54" s="1615"/>
      <c r="K54" s="1615"/>
      <c r="L54" s="1615"/>
      <c r="M54" s="1615"/>
      <c r="N54" s="1615"/>
      <c r="O54" s="1615"/>
      <c r="P54" s="1615"/>
      <c r="Q54" s="1615"/>
      <c r="R54" s="1615"/>
      <c r="S54" s="1615"/>
      <c r="T54" s="1615"/>
      <c r="U54" s="1615"/>
      <c r="V54" s="1615"/>
      <c r="W54" s="1615"/>
      <c r="X54" s="1615"/>
      <c r="Y54" s="1615"/>
      <c r="Z54" s="1615"/>
      <c r="AA54" s="1615"/>
      <c r="AB54" s="1616"/>
      <c r="AD54" s="33">
        <v>18</v>
      </c>
      <c r="AF54" s="33">
        <v>14</v>
      </c>
    </row>
    <row r="55" spans="1:41" s="682" customFormat="1" ht="15.75">
      <c r="A55" s="686" t="s">
        <v>242</v>
      </c>
      <c r="B55" s="687" t="s">
        <v>225</v>
      </c>
      <c r="C55" s="688">
        <v>2</v>
      </c>
      <c r="D55" s="689"/>
      <c r="E55" s="689"/>
      <c r="F55" s="690"/>
      <c r="G55" s="691">
        <v>6</v>
      </c>
      <c r="H55" s="692">
        <f aca="true" t="shared" si="3" ref="H55:H64">G55*30</f>
        <v>180</v>
      </c>
      <c r="I55" s="689">
        <v>16</v>
      </c>
      <c r="J55" s="767" t="s">
        <v>208</v>
      </c>
      <c r="K55" s="767" t="s">
        <v>98</v>
      </c>
      <c r="L55" s="768"/>
      <c r="M55" s="766">
        <f aca="true" t="shared" si="4" ref="M55:M64">H55-I55</f>
        <v>164</v>
      </c>
      <c r="N55" s="693"/>
      <c r="O55" s="1557" t="s">
        <v>237</v>
      </c>
      <c r="P55" s="1558"/>
      <c r="Q55" s="694"/>
      <c r="R55" s="695"/>
      <c r="S55" s="695"/>
      <c r="T55" s="695"/>
      <c r="U55" s="679"/>
      <c r="V55" s="679"/>
      <c r="W55" s="681"/>
      <c r="X55" s="681"/>
      <c r="AC55" s="683"/>
      <c r="AD55" s="739"/>
      <c r="AE55" s="740"/>
      <c r="AF55" s="743">
        <v>12</v>
      </c>
      <c r="AG55" s="744">
        <v>4</v>
      </c>
      <c r="AI55" s="735">
        <v>12</v>
      </c>
      <c r="AJ55" s="735">
        <v>0</v>
      </c>
      <c r="AK55" s="735">
        <v>0</v>
      </c>
      <c r="AL55" s="735">
        <v>4</v>
      </c>
      <c r="AM55" s="735"/>
      <c r="AN55" s="735"/>
      <c r="AO55" s="675"/>
    </row>
    <row r="56" spans="1:41" s="682" customFormat="1" ht="15.75">
      <c r="A56" s="696" t="s">
        <v>243</v>
      </c>
      <c r="B56" s="697" t="s">
        <v>226</v>
      </c>
      <c r="C56" s="698"/>
      <c r="D56" s="699">
        <v>1</v>
      </c>
      <c r="E56" s="700"/>
      <c r="F56" s="701"/>
      <c r="G56" s="702">
        <v>6.5</v>
      </c>
      <c r="H56" s="703">
        <f t="shared" si="3"/>
        <v>195</v>
      </c>
      <c r="I56" s="699">
        <v>18</v>
      </c>
      <c r="J56" s="769" t="s">
        <v>253</v>
      </c>
      <c r="K56" s="769"/>
      <c r="L56" s="768" t="s">
        <v>124</v>
      </c>
      <c r="M56" s="724">
        <f t="shared" si="4"/>
        <v>177</v>
      </c>
      <c r="N56" s="763" t="s">
        <v>73</v>
      </c>
      <c r="O56" s="1617"/>
      <c r="P56" s="1618"/>
      <c r="Q56" s="705"/>
      <c r="R56" s="695"/>
      <c r="S56" s="695"/>
      <c r="T56" s="695"/>
      <c r="U56" s="679"/>
      <c r="V56" s="679"/>
      <c r="W56" s="681"/>
      <c r="X56" s="681"/>
      <c r="AC56" s="683"/>
      <c r="AD56" s="741">
        <v>12</v>
      </c>
      <c r="AE56" s="742">
        <v>6</v>
      </c>
      <c r="AF56" s="745"/>
      <c r="AG56" s="746"/>
      <c r="AI56" s="735">
        <v>10</v>
      </c>
      <c r="AJ56" s="735">
        <v>4</v>
      </c>
      <c r="AK56" s="735"/>
      <c r="AL56" s="735"/>
      <c r="AM56" s="735">
        <v>2</v>
      </c>
      <c r="AN56" s="735">
        <v>2</v>
      </c>
      <c r="AO56" s="675"/>
    </row>
    <row r="57" spans="1:41" s="682" customFormat="1" ht="31.5">
      <c r="A57" s="696" t="s">
        <v>244</v>
      </c>
      <c r="B57" s="706" t="s">
        <v>227</v>
      </c>
      <c r="C57" s="698">
        <v>2</v>
      </c>
      <c r="D57" s="699"/>
      <c r="E57" s="707"/>
      <c r="F57" s="708"/>
      <c r="G57" s="702">
        <v>4</v>
      </c>
      <c r="H57" s="703">
        <f t="shared" si="3"/>
        <v>120</v>
      </c>
      <c r="I57" s="699">
        <v>12</v>
      </c>
      <c r="J57" s="769" t="s">
        <v>124</v>
      </c>
      <c r="K57" s="769" t="s">
        <v>254</v>
      </c>
      <c r="L57" s="768"/>
      <c r="M57" s="704">
        <f t="shared" si="4"/>
        <v>108</v>
      </c>
      <c r="N57" s="698"/>
      <c r="O57" s="1557" t="s">
        <v>133</v>
      </c>
      <c r="P57" s="1558"/>
      <c r="Q57" s="709"/>
      <c r="R57" s="695"/>
      <c r="S57" s="695"/>
      <c r="T57" s="695"/>
      <c r="U57" s="679"/>
      <c r="V57" s="679"/>
      <c r="W57" s="680"/>
      <c r="X57" s="681"/>
      <c r="AC57" s="683"/>
      <c r="AD57" s="741"/>
      <c r="AE57" s="742"/>
      <c r="AF57" s="745">
        <v>4</v>
      </c>
      <c r="AG57" s="746">
        <v>8</v>
      </c>
      <c r="AI57" s="735">
        <v>2</v>
      </c>
      <c r="AJ57" s="735">
        <v>2</v>
      </c>
      <c r="AK57" s="735">
        <v>2</v>
      </c>
      <c r="AL57" s="735">
        <v>6</v>
      </c>
      <c r="AM57" s="735"/>
      <c r="AN57" s="735"/>
      <c r="AO57" s="675"/>
    </row>
    <row r="58" spans="1:47" s="685" customFormat="1" ht="15.75">
      <c r="A58" s="696" t="s">
        <v>245</v>
      </c>
      <c r="B58" s="706" t="s">
        <v>228</v>
      </c>
      <c r="C58" s="698">
        <v>1</v>
      </c>
      <c r="D58" s="699"/>
      <c r="E58" s="699"/>
      <c r="F58" s="710"/>
      <c r="G58" s="702">
        <v>7</v>
      </c>
      <c r="H58" s="703">
        <f t="shared" si="3"/>
        <v>210</v>
      </c>
      <c r="I58" s="699">
        <v>18</v>
      </c>
      <c r="J58" s="769" t="s">
        <v>255</v>
      </c>
      <c r="K58" s="769"/>
      <c r="L58" s="768" t="s">
        <v>236</v>
      </c>
      <c r="M58" s="704">
        <f t="shared" si="4"/>
        <v>192</v>
      </c>
      <c r="N58" s="764" t="s">
        <v>73</v>
      </c>
      <c r="O58" s="1609"/>
      <c r="P58" s="1610"/>
      <c r="Q58" s="711"/>
      <c r="R58" s="678"/>
      <c r="S58" s="678"/>
      <c r="T58" s="678"/>
      <c r="U58" s="679"/>
      <c r="V58" s="679"/>
      <c r="W58" s="681"/>
      <c r="X58" s="681"/>
      <c r="Y58" s="682"/>
      <c r="Z58" s="682"/>
      <c r="AA58" s="682"/>
      <c r="AB58" s="682"/>
      <c r="AC58" s="683"/>
      <c r="AD58" s="741">
        <v>12</v>
      </c>
      <c r="AE58" s="742">
        <v>6</v>
      </c>
      <c r="AF58" s="745"/>
      <c r="AG58" s="746"/>
      <c r="AH58" s="684"/>
      <c r="AI58" s="777">
        <v>10</v>
      </c>
      <c r="AJ58" s="777">
        <v>2</v>
      </c>
      <c r="AK58" s="777"/>
      <c r="AL58" s="777"/>
      <c r="AM58" s="777">
        <v>2</v>
      </c>
      <c r="AN58" s="777">
        <v>4</v>
      </c>
      <c r="AO58" s="677"/>
      <c r="AP58" s="684"/>
      <c r="AQ58" s="684"/>
      <c r="AR58" s="684"/>
      <c r="AS58" s="684"/>
      <c r="AT58" s="684"/>
      <c r="AU58" s="684"/>
    </row>
    <row r="59" spans="1:47" s="685" customFormat="1" ht="32.25" thickBot="1">
      <c r="A59" s="696" t="s">
        <v>246</v>
      </c>
      <c r="B59" s="706" t="s">
        <v>229</v>
      </c>
      <c r="C59" s="698"/>
      <c r="D59" s="699">
        <v>2</v>
      </c>
      <c r="E59" s="699"/>
      <c r="F59" s="731"/>
      <c r="G59" s="702">
        <v>4</v>
      </c>
      <c r="H59" s="703">
        <f t="shared" si="3"/>
        <v>120</v>
      </c>
      <c r="I59" s="770">
        <v>8</v>
      </c>
      <c r="J59" s="769" t="s">
        <v>205</v>
      </c>
      <c r="K59" s="769"/>
      <c r="L59" s="768"/>
      <c r="M59" s="753">
        <f t="shared" si="4"/>
        <v>112</v>
      </c>
      <c r="N59" s="754"/>
      <c r="O59" s="1557" t="s">
        <v>240</v>
      </c>
      <c r="P59" s="1558"/>
      <c r="Q59" s="712"/>
      <c r="R59" s="678"/>
      <c r="S59" s="678"/>
      <c r="T59" s="678"/>
      <c r="U59" s="679"/>
      <c r="V59" s="679"/>
      <c r="W59" s="680"/>
      <c r="X59" s="681"/>
      <c r="Y59" s="682"/>
      <c r="Z59" s="682"/>
      <c r="AA59" s="682"/>
      <c r="AB59" s="713"/>
      <c r="AC59" s="683"/>
      <c r="AD59" s="741"/>
      <c r="AE59" s="742"/>
      <c r="AF59" s="745">
        <v>8</v>
      </c>
      <c r="AG59" s="746"/>
      <c r="AH59" s="684"/>
      <c r="AI59" s="777">
        <v>8</v>
      </c>
      <c r="AJ59" s="777">
        <v>0</v>
      </c>
      <c r="AK59" s="777"/>
      <c r="AL59" s="777"/>
      <c r="AM59" s="777"/>
      <c r="AN59" s="777"/>
      <c r="AO59" s="677"/>
      <c r="AP59" s="684"/>
      <c r="AQ59" s="684"/>
      <c r="AR59" s="684"/>
      <c r="AS59" s="684"/>
      <c r="AT59" s="684"/>
      <c r="AU59" s="684"/>
    </row>
    <row r="60" spans="1:47" s="685" customFormat="1" ht="15.75">
      <c r="A60" s="747" t="s">
        <v>247</v>
      </c>
      <c r="B60" s="748" t="s">
        <v>230</v>
      </c>
      <c r="C60" s="749"/>
      <c r="D60" s="750">
        <v>2</v>
      </c>
      <c r="E60" s="750"/>
      <c r="F60" s="751"/>
      <c r="G60" s="702">
        <v>2</v>
      </c>
      <c r="H60" s="703">
        <f t="shared" si="3"/>
        <v>60</v>
      </c>
      <c r="I60" s="750">
        <v>4</v>
      </c>
      <c r="J60" s="769" t="s">
        <v>204</v>
      </c>
      <c r="K60" s="769"/>
      <c r="L60" s="768"/>
      <c r="M60" s="752">
        <f t="shared" si="4"/>
        <v>56</v>
      </c>
      <c r="N60" s="749"/>
      <c r="O60" s="1559" t="s">
        <v>235</v>
      </c>
      <c r="P60" s="1560"/>
      <c r="Q60" s="714"/>
      <c r="R60" s="678"/>
      <c r="S60" s="678"/>
      <c r="T60" s="678"/>
      <c r="U60" s="679"/>
      <c r="V60" s="679"/>
      <c r="W60" s="680"/>
      <c r="X60" s="681"/>
      <c r="Y60" s="682"/>
      <c r="Z60" s="682"/>
      <c r="AA60" s="682"/>
      <c r="AB60" s="682"/>
      <c r="AC60" s="683"/>
      <c r="AD60" s="741"/>
      <c r="AE60" s="742"/>
      <c r="AF60" s="745">
        <v>4</v>
      </c>
      <c r="AG60" s="746"/>
      <c r="AH60" s="684"/>
      <c r="AI60" s="777">
        <v>4</v>
      </c>
      <c r="AJ60" s="777">
        <v>0</v>
      </c>
      <c r="AK60" s="777"/>
      <c r="AL60" s="777"/>
      <c r="AM60" s="777"/>
      <c r="AN60" s="777"/>
      <c r="AO60" s="677"/>
      <c r="AP60" s="684"/>
      <c r="AQ60" s="684"/>
      <c r="AR60" s="684"/>
      <c r="AS60" s="684"/>
      <c r="AT60" s="684"/>
      <c r="AU60" s="684"/>
    </row>
    <row r="61" spans="1:42" s="682" customFormat="1" ht="31.5">
      <c r="A61" s="696" t="s">
        <v>248</v>
      </c>
      <c r="B61" s="706" t="s">
        <v>231</v>
      </c>
      <c r="C61" s="698"/>
      <c r="D61" s="699"/>
      <c r="E61" s="699"/>
      <c r="F61" s="715"/>
      <c r="G61" s="702">
        <f>SUM(G62:G64)</f>
        <v>15</v>
      </c>
      <c r="H61" s="703">
        <f t="shared" si="3"/>
        <v>450</v>
      </c>
      <c r="I61" s="717">
        <f>SUM(I62:I64)</f>
        <v>46</v>
      </c>
      <c r="J61" s="769" t="s">
        <v>203</v>
      </c>
      <c r="K61" s="769" t="s">
        <v>98</v>
      </c>
      <c r="L61" s="768" t="s">
        <v>257</v>
      </c>
      <c r="M61" s="718">
        <f t="shared" si="4"/>
        <v>404</v>
      </c>
      <c r="N61" s="719"/>
      <c r="O61" s="1609"/>
      <c r="P61" s="1610"/>
      <c r="Q61" s="720"/>
      <c r="R61" s="721"/>
      <c r="S61" s="721"/>
      <c r="T61" s="721"/>
      <c r="U61" s="722"/>
      <c r="V61" s="679"/>
      <c r="W61" s="679"/>
      <c r="AD61" s="758"/>
      <c r="AE61" s="759"/>
      <c r="AF61" s="760"/>
      <c r="AG61" s="761"/>
      <c r="AI61" s="735">
        <v>18</v>
      </c>
      <c r="AJ61" s="735">
        <v>0</v>
      </c>
      <c r="AK61" s="734">
        <v>0</v>
      </c>
      <c r="AL61" s="734">
        <v>4</v>
      </c>
      <c r="AM61" s="734">
        <v>4</v>
      </c>
      <c r="AN61" s="734">
        <v>20</v>
      </c>
      <c r="AO61" s="676"/>
      <c r="AP61" s="723"/>
    </row>
    <row r="62" spans="1:42" s="682" customFormat="1" ht="31.5">
      <c r="A62" s="696" t="s">
        <v>249</v>
      </c>
      <c r="B62" s="706" t="s">
        <v>231</v>
      </c>
      <c r="C62" s="698">
        <v>1</v>
      </c>
      <c r="D62" s="699"/>
      <c r="E62" s="699"/>
      <c r="F62" s="715"/>
      <c r="G62" s="755">
        <v>7</v>
      </c>
      <c r="H62" s="703">
        <f t="shared" si="3"/>
        <v>210</v>
      </c>
      <c r="I62" s="717">
        <v>24</v>
      </c>
      <c r="J62" s="769" t="s">
        <v>208</v>
      </c>
      <c r="K62" s="769" t="s">
        <v>98</v>
      </c>
      <c r="L62" s="768" t="s">
        <v>256</v>
      </c>
      <c r="M62" s="718">
        <f t="shared" si="4"/>
        <v>186</v>
      </c>
      <c r="N62" s="764" t="s">
        <v>239</v>
      </c>
      <c r="O62" s="1609"/>
      <c r="P62" s="1610"/>
      <c r="Q62" s="720"/>
      <c r="R62" s="721"/>
      <c r="S62" s="721"/>
      <c r="T62" s="721"/>
      <c r="U62" s="722"/>
      <c r="V62" s="679"/>
      <c r="W62" s="679"/>
      <c r="AD62" s="758">
        <v>12</v>
      </c>
      <c r="AE62" s="759">
        <v>12</v>
      </c>
      <c r="AF62" s="760"/>
      <c r="AG62" s="761"/>
      <c r="AI62" s="735">
        <v>12</v>
      </c>
      <c r="AJ62" s="735">
        <v>0</v>
      </c>
      <c r="AK62" s="734">
        <v>0</v>
      </c>
      <c r="AL62" s="734">
        <v>4</v>
      </c>
      <c r="AM62" s="734">
        <v>0</v>
      </c>
      <c r="AN62" s="734">
        <v>8</v>
      </c>
      <c r="AO62" s="676"/>
      <c r="AP62" s="723"/>
    </row>
    <row r="63" spans="1:42" s="682" customFormat="1" ht="31.5">
      <c r="A63" s="696" t="s">
        <v>250</v>
      </c>
      <c r="B63" s="706" t="s">
        <v>231</v>
      </c>
      <c r="C63" s="698"/>
      <c r="D63" s="699">
        <v>2</v>
      </c>
      <c r="E63" s="699"/>
      <c r="F63" s="715"/>
      <c r="G63" s="755">
        <v>6</v>
      </c>
      <c r="H63" s="703">
        <f t="shared" si="3"/>
        <v>180</v>
      </c>
      <c r="I63" s="717">
        <v>14</v>
      </c>
      <c r="J63" s="769" t="s">
        <v>202</v>
      </c>
      <c r="K63" s="769"/>
      <c r="L63" s="768" t="s">
        <v>256</v>
      </c>
      <c r="M63" s="718">
        <f t="shared" si="4"/>
        <v>166</v>
      </c>
      <c r="N63" s="754"/>
      <c r="O63" s="1557" t="s">
        <v>238</v>
      </c>
      <c r="P63" s="1558"/>
      <c r="Q63" s="720"/>
      <c r="R63" s="721"/>
      <c r="S63" s="721"/>
      <c r="T63" s="721"/>
      <c r="U63" s="722"/>
      <c r="V63" s="679"/>
      <c r="W63" s="679"/>
      <c r="AD63" s="758"/>
      <c r="AE63" s="759"/>
      <c r="AF63" s="760">
        <v>6</v>
      </c>
      <c r="AG63" s="761">
        <v>8</v>
      </c>
      <c r="AI63" s="735">
        <v>6</v>
      </c>
      <c r="AJ63" s="735">
        <v>0</v>
      </c>
      <c r="AK63" s="734"/>
      <c r="AL63" s="734"/>
      <c r="AM63" s="734">
        <v>0</v>
      </c>
      <c r="AN63" s="734">
        <v>8</v>
      </c>
      <c r="AO63" s="676"/>
      <c r="AP63" s="723"/>
    </row>
    <row r="64" spans="1:41" s="682" customFormat="1" ht="32.25" thickBot="1">
      <c r="A64" s="696" t="s">
        <v>251</v>
      </c>
      <c r="B64" s="706" t="s">
        <v>232</v>
      </c>
      <c r="C64" s="698"/>
      <c r="D64" s="699"/>
      <c r="E64" s="699">
        <v>2</v>
      </c>
      <c r="F64" s="715"/>
      <c r="G64" s="716">
        <v>2</v>
      </c>
      <c r="H64" s="698">
        <f t="shared" si="3"/>
        <v>60</v>
      </c>
      <c r="I64" s="717">
        <v>8</v>
      </c>
      <c r="J64" s="769"/>
      <c r="K64" s="771"/>
      <c r="L64" s="768" t="s">
        <v>74</v>
      </c>
      <c r="M64" s="718">
        <f t="shared" si="4"/>
        <v>52</v>
      </c>
      <c r="N64" s="764" t="s">
        <v>74</v>
      </c>
      <c r="O64" s="1609"/>
      <c r="P64" s="1610"/>
      <c r="Q64" s="720"/>
      <c r="R64" s="695"/>
      <c r="S64" s="695"/>
      <c r="T64" s="695"/>
      <c r="U64" s="679"/>
      <c r="V64" s="679"/>
      <c r="W64" s="681"/>
      <c r="X64" s="681"/>
      <c r="AC64" s="683"/>
      <c r="AD64" s="741">
        <v>4</v>
      </c>
      <c r="AE64" s="742">
        <v>4</v>
      </c>
      <c r="AF64" s="745"/>
      <c r="AG64" s="746"/>
      <c r="AI64" s="735"/>
      <c r="AJ64" s="735"/>
      <c r="AK64" s="735"/>
      <c r="AL64" s="735"/>
      <c r="AM64" s="735">
        <v>4</v>
      </c>
      <c r="AN64" s="735">
        <v>4</v>
      </c>
      <c r="AO64" s="675"/>
    </row>
    <row r="65" spans="1:41" s="682" customFormat="1" ht="16.5" thickBot="1">
      <c r="A65" s="1555"/>
      <c r="B65" s="1556"/>
      <c r="C65" s="725"/>
      <c r="D65" s="726"/>
      <c r="E65" s="726"/>
      <c r="F65" s="727"/>
      <c r="G65" s="728">
        <f>G55+G56+G57+G58+G59+G60+G61</f>
        <v>44.5</v>
      </c>
      <c r="H65" s="774">
        <f>H55+H56+H57+H58+H59+H60+H61</f>
        <v>1335</v>
      </c>
      <c r="I65" s="775">
        <f>I55+I56+I57+I58+I59+I60+I61</f>
        <v>122</v>
      </c>
      <c r="J65" s="772" t="s">
        <v>258</v>
      </c>
      <c r="K65" s="772" t="s">
        <v>259</v>
      </c>
      <c r="L65" s="773" t="s">
        <v>260</v>
      </c>
      <c r="M65" s="762">
        <f>M55+M56+M57+M58+M59+M60+M61</f>
        <v>1213</v>
      </c>
      <c r="N65" s="765" t="s">
        <v>252</v>
      </c>
      <c r="O65" s="1557" t="s">
        <v>213</v>
      </c>
      <c r="P65" s="1558"/>
      <c r="Q65" s="729"/>
      <c r="R65" s="695"/>
      <c r="S65" s="695"/>
      <c r="T65" s="695"/>
      <c r="U65" s="679"/>
      <c r="V65" s="679"/>
      <c r="W65" s="681"/>
      <c r="X65" s="681"/>
      <c r="AC65" s="683"/>
      <c r="AD65" s="736">
        <f>SUM(AD55:AD64)</f>
        <v>40</v>
      </c>
      <c r="AE65" s="737">
        <f>SUM(AE55:AE64)</f>
        <v>28</v>
      </c>
      <c r="AF65" s="738">
        <f>SUM(AF55:AF64)</f>
        <v>34</v>
      </c>
      <c r="AG65" s="737">
        <f>SUM(AG55:AG64)</f>
        <v>20</v>
      </c>
      <c r="AH65" s="776">
        <f>SUM(AD65:AG65)</f>
        <v>122</v>
      </c>
      <c r="AI65" s="778">
        <f aca="true" t="shared" si="5" ref="AI65:AN65">SUM(AI55:AI61)</f>
        <v>64</v>
      </c>
      <c r="AJ65" s="778">
        <f t="shared" si="5"/>
        <v>8</v>
      </c>
      <c r="AK65" s="778">
        <f t="shared" si="5"/>
        <v>2</v>
      </c>
      <c r="AL65" s="778">
        <f t="shared" si="5"/>
        <v>14</v>
      </c>
      <c r="AM65" s="778">
        <f t="shared" si="5"/>
        <v>8</v>
      </c>
      <c r="AN65" s="778">
        <f t="shared" si="5"/>
        <v>26</v>
      </c>
      <c r="AO65" s="779">
        <f>SUM(AI65:AN65)</f>
        <v>122</v>
      </c>
    </row>
    <row r="66" spans="1:28" s="34" customFormat="1" ht="16.5" customHeight="1" thickBot="1">
      <c r="A66" s="1552" t="s">
        <v>117</v>
      </c>
      <c r="B66" s="1553"/>
      <c r="C66" s="1553"/>
      <c r="D66" s="1553"/>
      <c r="E66" s="1553"/>
      <c r="F66" s="1553"/>
      <c r="G66" s="1553"/>
      <c r="H66" s="1553"/>
      <c r="I66" s="1553"/>
      <c r="J66" s="1553"/>
      <c r="K66" s="1553"/>
      <c r="L66" s="1553"/>
      <c r="M66" s="1553"/>
      <c r="N66" s="1553"/>
      <c r="O66" s="1553"/>
      <c r="P66" s="1553"/>
      <c r="Q66" s="1553"/>
      <c r="R66" s="1553"/>
      <c r="S66" s="1553"/>
      <c r="T66" s="1553"/>
      <c r="U66" s="1553"/>
      <c r="V66" s="1553"/>
      <c r="W66" s="1553"/>
      <c r="X66" s="1553"/>
      <c r="Y66" s="1553"/>
      <c r="Z66" s="1553"/>
      <c r="AA66" s="1553"/>
      <c r="AB66" s="1554"/>
    </row>
    <row r="67" spans="1:28" s="34" customFormat="1" ht="15.75">
      <c r="A67" s="165" t="s">
        <v>72</v>
      </c>
      <c r="B67" s="266" t="s">
        <v>36</v>
      </c>
      <c r="C67" s="267"/>
      <c r="D67" s="268">
        <v>3</v>
      </c>
      <c r="E67" s="269"/>
      <c r="F67" s="270"/>
      <c r="G67" s="271">
        <v>4.5</v>
      </c>
      <c r="H67" s="272">
        <f>G67*30</f>
        <v>135</v>
      </c>
      <c r="I67" s="268"/>
      <c r="J67" s="269"/>
      <c r="K67" s="269"/>
      <c r="L67" s="273"/>
      <c r="M67" s="274"/>
      <c r="N67" s="275"/>
      <c r="O67" s="1561"/>
      <c r="P67" s="1485"/>
      <c r="AB67" s="276"/>
    </row>
    <row r="68" spans="1:28" s="34" customFormat="1" ht="16.5" thickBot="1">
      <c r="A68" s="167" t="s">
        <v>118</v>
      </c>
      <c r="B68" s="277" t="s">
        <v>165</v>
      </c>
      <c r="C68" s="278"/>
      <c r="D68" s="279">
        <v>3</v>
      </c>
      <c r="E68" s="280"/>
      <c r="F68" s="281"/>
      <c r="G68" s="282">
        <v>22.5</v>
      </c>
      <c r="H68" s="283">
        <f>G68*30</f>
        <v>675</v>
      </c>
      <c r="I68" s="279"/>
      <c r="J68" s="280"/>
      <c r="K68" s="280"/>
      <c r="L68" s="284"/>
      <c r="M68" s="285"/>
      <c r="N68" s="286"/>
      <c r="O68" s="1562"/>
      <c r="P68" s="1563"/>
      <c r="AB68" s="176"/>
    </row>
    <row r="69" spans="1:28" s="34" customFormat="1" ht="16.5" thickBot="1">
      <c r="A69" s="1564" t="s">
        <v>134</v>
      </c>
      <c r="B69" s="1565"/>
      <c r="C69" s="287"/>
      <c r="D69" s="288"/>
      <c r="E69" s="288"/>
      <c r="F69" s="289"/>
      <c r="G69" s="245">
        <f>G67+G68</f>
        <v>27</v>
      </c>
      <c r="H69" s="290">
        <f>H67+H68</f>
        <v>810</v>
      </c>
      <c r="I69" s="291"/>
      <c r="J69" s="291"/>
      <c r="K69" s="291"/>
      <c r="L69" s="292"/>
      <c r="M69" s="293"/>
      <c r="N69" s="294"/>
      <c r="O69" s="1550"/>
      <c r="P69" s="1551"/>
      <c r="AB69" s="295"/>
    </row>
    <row r="70" spans="1:28" s="34" customFormat="1" ht="16.5" thickBot="1">
      <c r="A70" s="1566" t="s">
        <v>119</v>
      </c>
      <c r="B70" s="1567"/>
      <c r="C70" s="1567"/>
      <c r="D70" s="1567"/>
      <c r="E70" s="1567"/>
      <c r="F70" s="1567"/>
      <c r="G70" s="1567"/>
      <c r="H70" s="1567"/>
      <c r="I70" s="1567"/>
      <c r="J70" s="1567"/>
      <c r="K70" s="1567"/>
      <c r="L70" s="1567"/>
      <c r="M70" s="1567"/>
      <c r="N70" s="1567"/>
      <c r="O70" s="1567"/>
      <c r="P70" s="1567"/>
      <c r="Q70" s="1567"/>
      <c r="R70" s="1567"/>
      <c r="S70" s="1567"/>
      <c r="T70" s="1567"/>
      <c r="U70" s="1567"/>
      <c r="V70" s="1567"/>
      <c r="W70" s="1567"/>
      <c r="X70" s="1567"/>
      <c r="Y70" s="1567"/>
      <c r="Z70" s="1567"/>
      <c r="AA70" s="1567"/>
      <c r="AB70" s="1568"/>
    </row>
    <row r="71" spans="1:28" s="34" customFormat="1" ht="16.5" thickBot="1">
      <c r="A71" s="296" t="s">
        <v>120</v>
      </c>
      <c r="B71" s="297" t="s">
        <v>166</v>
      </c>
      <c r="C71" s="298">
        <v>3</v>
      </c>
      <c r="D71" s="299"/>
      <c r="E71" s="300"/>
      <c r="F71" s="301"/>
      <c r="G71" s="250">
        <v>3</v>
      </c>
      <c r="H71" s="302">
        <f>G71*30</f>
        <v>90</v>
      </c>
      <c r="I71" s="291"/>
      <c r="J71" s="291"/>
      <c r="K71" s="291"/>
      <c r="L71" s="292"/>
      <c r="M71" s="303"/>
      <c r="N71" s="304"/>
      <c r="O71" s="1569"/>
      <c r="P71" s="1570"/>
      <c r="AB71" s="65"/>
    </row>
    <row r="72" spans="1:28" s="34" customFormat="1" ht="16.5" thickBot="1">
      <c r="A72" s="1573" t="s">
        <v>135</v>
      </c>
      <c r="B72" s="1574"/>
      <c r="C72" s="305"/>
      <c r="D72" s="306"/>
      <c r="E72" s="306"/>
      <c r="F72" s="307"/>
      <c r="G72" s="189">
        <f>G71</f>
        <v>3</v>
      </c>
      <c r="H72" s="308">
        <f>H71</f>
        <v>90</v>
      </c>
      <c r="I72" s="309"/>
      <c r="J72" s="309"/>
      <c r="K72" s="309"/>
      <c r="L72" s="310"/>
      <c r="M72" s="311"/>
      <c r="N72" s="304"/>
      <c r="O72" s="1550"/>
      <c r="P72" s="1551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295"/>
    </row>
    <row r="73" spans="1:28" s="34" customFormat="1" ht="16.5" thickBot="1">
      <c r="A73" s="1575"/>
      <c r="B73" s="1575"/>
      <c r="C73" s="1575"/>
      <c r="D73" s="1575"/>
      <c r="E73" s="1575"/>
      <c r="F73" s="1575"/>
      <c r="G73" s="1575"/>
      <c r="H73" s="1575"/>
      <c r="I73" s="1575"/>
      <c r="J73" s="1575"/>
      <c r="K73" s="1575"/>
      <c r="L73" s="1575"/>
      <c r="M73" s="1575"/>
      <c r="N73" s="1575"/>
      <c r="O73" s="1575"/>
      <c r="P73" s="1575"/>
      <c r="AB73" s="65"/>
    </row>
    <row r="74" spans="1:28" s="34" customFormat="1" ht="16.5" customHeight="1" thickBot="1">
      <c r="A74" s="1528" t="s">
        <v>138</v>
      </c>
      <c r="B74" s="1529"/>
      <c r="C74" s="1529"/>
      <c r="D74" s="1529"/>
      <c r="E74" s="1529"/>
      <c r="F74" s="1529"/>
      <c r="G74" s="1529"/>
      <c r="H74" s="1529"/>
      <c r="I74" s="1529"/>
      <c r="J74" s="1529"/>
      <c r="K74" s="1529"/>
      <c r="L74" s="1529"/>
      <c r="M74" s="1529"/>
      <c r="N74" s="1529"/>
      <c r="O74" s="1529"/>
      <c r="P74" s="1529"/>
      <c r="Q74" s="1529"/>
      <c r="R74" s="1529"/>
      <c r="S74" s="1529"/>
      <c r="T74" s="1529"/>
      <c r="U74" s="1529"/>
      <c r="V74" s="1529"/>
      <c r="W74" s="1529"/>
      <c r="X74" s="1529"/>
      <c r="Y74" s="1529"/>
      <c r="Z74" s="1529"/>
      <c r="AA74" s="1529"/>
      <c r="AB74" s="1530"/>
    </row>
    <row r="75" spans="1:31" s="34" customFormat="1" ht="16.5" customHeight="1" thickBot="1">
      <c r="A75" s="1576" t="s">
        <v>139</v>
      </c>
      <c r="B75" s="1577"/>
      <c r="C75" s="1577"/>
      <c r="D75" s="1577"/>
      <c r="E75" s="1577"/>
      <c r="F75" s="1577"/>
      <c r="G75" s="312">
        <f>G22+G27+G41+G47+G69+G72</f>
        <v>90</v>
      </c>
      <c r="H75" s="313">
        <f>H22+H27+H41+H47+H69+H72</f>
        <v>2700</v>
      </c>
      <c r="I75" s="314">
        <f>I22+I27+I41+I47+I69+I72</f>
        <v>140</v>
      </c>
      <c r="J75" s="238" t="s">
        <v>270</v>
      </c>
      <c r="K75" s="238" t="s">
        <v>269</v>
      </c>
      <c r="L75" s="238" t="s">
        <v>271</v>
      </c>
      <c r="M75" s="163">
        <f>M22+M27+M41+M47+M69+M72</f>
        <v>1660</v>
      </c>
      <c r="N75" s="249" t="s">
        <v>267</v>
      </c>
      <c r="O75" s="1581" t="s">
        <v>273</v>
      </c>
      <c r="P75" s="1582"/>
      <c r="AB75" s="316"/>
      <c r="AD75" s="34">
        <v>44</v>
      </c>
      <c r="AE75" s="34">
        <v>28</v>
      </c>
    </row>
    <row r="76" spans="1:31" s="34" customFormat="1" ht="16.5" thickBot="1">
      <c r="A76" s="1578" t="s">
        <v>140</v>
      </c>
      <c r="B76" s="1579"/>
      <c r="C76" s="1579"/>
      <c r="D76" s="1579"/>
      <c r="E76" s="1579"/>
      <c r="F76" s="1579"/>
      <c r="G76" s="1579"/>
      <c r="H76" s="1579"/>
      <c r="I76" s="1579"/>
      <c r="J76" s="1579"/>
      <c r="K76" s="1579"/>
      <c r="L76" s="1579"/>
      <c r="M76" s="1580"/>
      <c r="N76" s="317" t="s">
        <v>267</v>
      </c>
      <c r="O76" s="1581" t="s">
        <v>273</v>
      </c>
      <c r="P76" s="1582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295"/>
      <c r="AD76" s="34">
        <v>46</v>
      </c>
      <c r="AE76" s="34">
        <v>20</v>
      </c>
    </row>
    <row r="77" spans="1:28" s="34" customFormat="1" ht="16.5" thickBot="1">
      <c r="A77" s="1584" t="s">
        <v>27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86"/>
      <c r="N77" s="319">
        <v>4</v>
      </c>
      <c r="O77" s="1154">
        <v>4</v>
      </c>
      <c r="P77" s="1583"/>
      <c r="Q77" s="321"/>
      <c r="R77" s="322"/>
      <c r="S77" s="323"/>
      <c r="T77" s="324"/>
      <c r="U77" s="325"/>
      <c r="V77" s="325"/>
      <c r="W77" s="325"/>
      <c r="X77" s="325"/>
      <c r="Y77" s="325"/>
      <c r="Z77" s="325"/>
      <c r="AA77" s="326"/>
      <c r="AB77" s="327"/>
    </row>
    <row r="78" spans="1:28" s="34" customFormat="1" ht="16.5" thickBot="1">
      <c r="A78" s="1584" t="s">
        <v>28</v>
      </c>
      <c r="B78" s="1585"/>
      <c r="C78" s="1585"/>
      <c r="D78" s="1585"/>
      <c r="E78" s="1585"/>
      <c r="F78" s="1585"/>
      <c r="G78" s="1585"/>
      <c r="H78" s="1585"/>
      <c r="I78" s="1585"/>
      <c r="J78" s="1585"/>
      <c r="K78" s="1585"/>
      <c r="L78" s="1585"/>
      <c r="M78" s="1586"/>
      <c r="N78" s="319">
        <v>4</v>
      </c>
      <c r="O78" s="1154">
        <v>4</v>
      </c>
      <c r="P78" s="1583"/>
      <c r="Q78" s="321"/>
      <c r="R78" s="325"/>
      <c r="S78" s="323"/>
      <c r="T78" s="324"/>
      <c r="U78" s="325"/>
      <c r="V78" s="325"/>
      <c r="W78" s="325"/>
      <c r="X78" s="325"/>
      <c r="Y78" s="325"/>
      <c r="Z78" s="325"/>
      <c r="AA78" s="326"/>
      <c r="AB78" s="328">
        <v>1</v>
      </c>
    </row>
    <row r="79" spans="1:28" s="34" customFormat="1" ht="16.5" thickBot="1">
      <c r="A79" s="1584" t="s">
        <v>141</v>
      </c>
      <c r="B79" s="1585"/>
      <c r="C79" s="1585"/>
      <c r="D79" s="1585"/>
      <c r="E79" s="1585"/>
      <c r="F79" s="1585"/>
      <c r="G79" s="1585"/>
      <c r="H79" s="1585"/>
      <c r="I79" s="1585"/>
      <c r="J79" s="1585"/>
      <c r="K79" s="1585"/>
      <c r="L79" s="1585"/>
      <c r="M79" s="1586"/>
      <c r="N79" s="319">
        <v>1</v>
      </c>
      <c r="O79" s="1571"/>
      <c r="P79" s="1572"/>
      <c r="Q79" s="321"/>
      <c r="R79" s="321"/>
      <c r="S79" s="324"/>
      <c r="T79" s="324"/>
      <c r="U79" s="325"/>
      <c r="V79" s="325"/>
      <c r="W79" s="325"/>
      <c r="X79" s="325"/>
      <c r="Y79" s="325"/>
      <c r="Z79" s="325"/>
      <c r="AA79" s="326"/>
      <c r="AB79" s="327"/>
    </row>
    <row r="80" spans="1:28" s="34" customFormat="1" ht="16.5" thickBot="1">
      <c r="A80" s="1584" t="s">
        <v>142</v>
      </c>
      <c r="B80" s="1585"/>
      <c r="C80" s="1585"/>
      <c r="D80" s="1585"/>
      <c r="E80" s="1585"/>
      <c r="F80" s="1585"/>
      <c r="G80" s="1585"/>
      <c r="H80" s="1585"/>
      <c r="I80" s="1585"/>
      <c r="J80" s="1585"/>
      <c r="K80" s="1585"/>
      <c r="L80" s="1585"/>
      <c r="M80" s="1586"/>
      <c r="N80" s="319"/>
      <c r="O80" s="1571">
        <v>1</v>
      </c>
      <c r="P80" s="1572"/>
      <c r="Q80" s="321"/>
      <c r="R80" s="321"/>
      <c r="S80" s="324"/>
      <c r="T80" s="324"/>
      <c r="U80" s="325"/>
      <c r="V80" s="325"/>
      <c r="W80" s="325"/>
      <c r="X80" s="325"/>
      <c r="Y80" s="325"/>
      <c r="Z80" s="325"/>
      <c r="AA80" s="326"/>
      <c r="AB80" s="327"/>
    </row>
    <row r="81" spans="1:28" s="34" customFormat="1" ht="16.5" thickBot="1">
      <c r="A81" s="1587"/>
      <c r="B81" s="1588"/>
      <c r="C81" s="1588"/>
      <c r="D81" s="1588"/>
      <c r="E81" s="1588"/>
      <c r="F81" s="1588"/>
      <c r="G81" s="1588"/>
      <c r="H81" s="1588"/>
      <c r="I81" s="1588"/>
      <c r="J81" s="1588"/>
      <c r="K81" s="1588"/>
      <c r="L81" s="1588"/>
      <c r="M81" s="1589"/>
      <c r="N81" s="1590">
        <f>G12+G13+G14+G17+G19+G20+G25+G26+G32+G33+G34+G35+G37+G38+G39+G40+G44+G45+G46</f>
        <v>60</v>
      </c>
      <c r="O81" s="1591"/>
      <c r="P81" s="1592"/>
      <c r="Q81" s="17"/>
      <c r="R81" s="17"/>
      <c r="S81" s="24"/>
      <c r="T81" s="12"/>
      <c r="U81" s="11"/>
      <c r="V81" s="33"/>
      <c r="W81" s="33"/>
      <c r="X81" s="33"/>
      <c r="Y81" s="33"/>
      <c r="Z81" s="33"/>
      <c r="AA81" s="11"/>
      <c r="AB81" s="331">
        <f>G67+G68+G71</f>
        <v>30</v>
      </c>
    </row>
    <row r="82" spans="1:28" s="34" customFormat="1" ht="16.5" thickBo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66"/>
      <c r="O82" s="66"/>
      <c r="P82" s="66"/>
      <c r="Q82" s="67"/>
      <c r="R82" s="67"/>
      <c r="S82" s="68"/>
      <c r="T82" s="69"/>
      <c r="U82" s="70"/>
      <c r="V82" s="64"/>
      <c r="W82" s="64"/>
      <c r="X82" s="64"/>
      <c r="Y82" s="64"/>
      <c r="Z82" s="64"/>
      <c r="AA82" s="70"/>
      <c r="AB82" s="63"/>
    </row>
    <row r="83" spans="1:28" s="34" customFormat="1" ht="16.5" customHeight="1" thickBot="1">
      <c r="A83" s="1528" t="s">
        <v>176</v>
      </c>
      <c r="B83" s="1529"/>
      <c r="C83" s="1529"/>
      <c r="D83" s="1529"/>
      <c r="E83" s="1529"/>
      <c r="F83" s="1529"/>
      <c r="G83" s="1529"/>
      <c r="H83" s="1529"/>
      <c r="I83" s="1529"/>
      <c r="J83" s="1529"/>
      <c r="K83" s="1529"/>
      <c r="L83" s="1529"/>
      <c r="M83" s="1529"/>
      <c r="N83" s="1529"/>
      <c r="O83" s="1529"/>
      <c r="P83" s="1529"/>
      <c r="Q83" s="1529"/>
      <c r="R83" s="1529"/>
      <c r="S83" s="1529"/>
      <c r="T83" s="1529"/>
      <c r="U83" s="1529"/>
      <c r="V83" s="1529"/>
      <c r="W83" s="1529"/>
      <c r="X83" s="1529"/>
      <c r="Y83" s="1529"/>
      <c r="Z83" s="1529"/>
      <c r="AA83" s="1529"/>
      <c r="AB83" s="1530"/>
    </row>
    <row r="84" spans="1:28" s="34" customFormat="1" ht="16.5" customHeight="1" thickBot="1">
      <c r="A84" s="1576" t="s">
        <v>139</v>
      </c>
      <c r="B84" s="1577"/>
      <c r="C84" s="1577"/>
      <c r="D84" s="1577"/>
      <c r="E84" s="1577"/>
      <c r="F84" s="1577"/>
      <c r="G84" s="312">
        <f>G22+G27+G41+G53+G69+G72</f>
        <v>90</v>
      </c>
      <c r="H84" s="313">
        <f>H22+H27+H41+H53+H69+H72</f>
        <v>2700</v>
      </c>
      <c r="I84" s="314">
        <f>I22+I27+I41+I53+I69+I72</f>
        <v>140</v>
      </c>
      <c r="J84" s="238" t="s">
        <v>270</v>
      </c>
      <c r="K84" s="238" t="s">
        <v>269</v>
      </c>
      <c r="L84" s="238" t="s">
        <v>271</v>
      </c>
      <c r="M84" s="163">
        <f>M22+M27+M41+M53+M69+M72</f>
        <v>1660</v>
      </c>
      <c r="N84" s="249" t="s">
        <v>267</v>
      </c>
      <c r="O84" s="1581" t="s">
        <v>268</v>
      </c>
      <c r="P84" s="1582"/>
      <c r="Q84" s="17"/>
      <c r="R84" s="17"/>
      <c r="S84" s="24"/>
      <c r="T84" s="12"/>
      <c r="U84" s="11"/>
      <c r="V84" s="33"/>
      <c r="W84" s="33"/>
      <c r="X84" s="33"/>
      <c r="Y84" s="33"/>
      <c r="Z84" s="33"/>
      <c r="AA84" s="11"/>
      <c r="AB84" s="316"/>
    </row>
    <row r="85" spans="1:28" s="34" customFormat="1" ht="16.5" thickBot="1">
      <c r="A85" s="1578" t="s">
        <v>140</v>
      </c>
      <c r="B85" s="1579"/>
      <c r="C85" s="1579"/>
      <c r="D85" s="1579"/>
      <c r="E85" s="1579"/>
      <c r="F85" s="1579"/>
      <c r="G85" s="1579"/>
      <c r="H85" s="1579"/>
      <c r="I85" s="1579"/>
      <c r="J85" s="1579"/>
      <c r="K85" s="1579"/>
      <c r="L85" s="1579"/>
      <c r="M85" s="1598"/>
      <c r="N85" s="317" t="s">
        <v>267</v>
      </c>
      <c r="O85" s="1581" t="s">
        <v>268</v>
      </c>
      <c r="P85" s="1582"/>
      <c r="Q85" s="332"/>
      <c r="R85" s="332"/>
      <c r="S85" s="333"/>
      <c r="T85" s="334"/>
      <c r="U85" s="335"/>
      <c r="V85" s="336"/>
      <c r="W85" s="336"/>
      <c r="X85" s="336"/>
      <c r="Y85" s="336"/>
      <c r="Z85" s="336"/>
      <c r="AA85" s="335"/>
      <c r="AB85" s="295"/>
    </row>
    <row r="86" spans="1:28" s="34" customFormat="1" ht="16.5" thickBot="1">
      <c r="A86" s="1584" t="s">
        <v>27</v>
      </c>
      <c r="B86" s="1585"/>
      <c r="C86" s="1585"/>
      <c r="D86" s="1585"/>
      <c r="E86" s="1585"/>
      <c r="F86" s="1585"/>
      <c r="G86" s="1585"/>
      <c r="H86" s="1585"/>
      <c r="I86" s="1585"/>
      <c r="J86" s="1585"/>
      <c r="K86" s="1585"/>
      <c r="L86" s="1585"/>
      <c r="M86" s="1599"/>
      <c r="N86" s="319">
        <v>4</v>
      </c>
      <c r="O86" s="1154">
        <v>4</v>
      </c>
      <c r="P86" s="1583"/>
      <c r="Q86" s="321"/>
      <c r="R86" s="321"/>
      <c r="S86" s="324"/>
      <c r="T86" s="337"/>
      <c r="U86" s="326"/>
      <c r="V86" s="325"/>
      <c r="W86" s="325"/>
      <c r="X86" s="325"/>
      <c r="Y86" s="325"/>
      <c r="Z86" s="325"/>
      <c r="AA86" s="326"/>
      <c r="AB86" s="327"/>
    </row>
    <row r="87" spans="1:28" s="34" customFormat="1" ht="16.5" thickBot="1">
      <c r="A87" s="1584" t="s">
        <v>28</v>
      </c>
      <c r="B87" s="1585"/>
      <c r="C87" s="1585"/>
      <c r="D87" s="1585"/>
      <c r="E87" s="1585"/>
      <c r="F87" s="1585"/>
      <c r="G87" s="1585"/>
      <c r="H87" s="1585"/>
      <c r="I87" s="1585"/>
      <c r="J87" s="1585"/>
      <c r="K87" s="1585"/>
      <c r="L87" s="1585"/>
      <c r="M87" s="1599"/>
      <c r="N87" s="319">
        <v>4</v>
      </c>
      <c r="O87" s="1154">
        <v>4</v>
      </c>
      <c r="P87" s="1583"/>
      <c r="Q87" s="321"/>
      <c r="R87" s="321"/>
      <c r="S87" s="324"/>
      <c r="T87" s="337"/>
      <c r="U87" s="326"/>
      <c r="V87" s="325"/>
      <c r="W87" s="325"/>
      <c r="X87" s="325"/>
      <c r="Y87" s="325"/>
      <c r="Z87" s="325"/>
      <c r="AA87" s="326"/>
      <c r="AB87" s="328">
        <v>1</v>
      </c>
    </row>
    <row r="88" spans="1:28" s="34" customFormat="1" ht="16.5" thickBot="1">
      <c r="A88" s="1584" t="s">
        <v>141</v>
      </c>
      <c r="B88" s="1585"/>
      <c r="C88" s="1585"/>
      <c r="D88" s="1585"/>
      <c r="E88" s="1585"/>
      <c r="F88" s="1585"/>
      <c r="G88" s="1585"/>
      <c r="H88" s="1585"/>
      <c r="I88" s="1585"/>
      <c r="J88" s="1585"/>
      <c r="K88" s="1585"/>
      <c r="L88" s="1585"/>
      <c r="M88" s="1599"/>
      <c r="N88" s="319">
        <v>1</v>
      </c>
      <c r="O88" s="1571"/>
      <c r="P88" s="1572"/>
      <c r="Q88" s="321"/>
      <c r="R88" s="321"/>
      <c r="S88" s="324"/>
      <c r="T88" s="337"/>
      <c r="U88" s="326"/>
      <c r="V88" s="325"/>
      <c r="W88" s="325"/>
      <c r="X88" s="325"/>
      <c r="Y88" s="325"/>
      <c r="Z88" s="325"/>
      <c r="AA88" s="326"/>
      <c r="AB88" s="327"/>
    </row>
    <row r="89" spans="1:28" s="34" customFormat="1" ht="16.5" thickBot="1">
      <c r="A89" s="1584" t="s">
        <v>142</v>
      </c>
      <c r="B89" s="1585"/>
      <c r="C89" s="1585"/>
      <c r="D89" s="1585"/>
      <c r="E89" s="1585"/>
      <c r="F89" s="1585"/>
      <c r="G89" s="1585"/>
      <c r="H89" s="1585"/>
      <c r="I89" s="1585"/>
      <c r="J89" s="1585"/>
      <c r="K89" s="1585"/>
      <c r="L89" s="1585"/>
      <c r="M89" s="1599"/>
      <c r="N89" s="319"/>
      <c r="O89" s="1571">
        <v>1</v>
      </c>
      <c r="P89" s="1572"/>
      <c r="Q89" s="321"/>
      <c r="R89" s="321"/>
      <c r="S89" s="324"/>
      <c r="T89" s="337"/>
      <c r="U89" s="326"/>
      <c r="V89" s="325"/>
      <c r="W89" s="325"/>
      <c r="X89" s="325"/>
      <c r="Y89" s="325"/>
      <c r="Z89" s="325"/>
      <c r="AA89" s="326"/>
      <c r="AB89" s="327"/>
    </row>
    <row r="90" spans="1:28" s="34" customFormat="1" ht="16.5" thickBot="1">
      <c r="A90" s="1611"/>
      <c r="B90" s="1612"/>
      <c r="C90" s="1612"/>
      <c r="D90" s="1612"/>
      <c r="E90" s="1612"/>
      <c r="F90" s="1612"/>
      <c r="G90" s="1612"/>
      <c r="H90" s="1612"/>
      <c r="I90" s="1612"/>
      <c r="J90" s="1612"/>
      <c r="K90" s="1612"/>
      <c r="L90" s="1612"/>
      <c r="M90" s="1613"/>
      <c r="N90" s="1590">
        <f>G12+G13+G14+G17+G19+G20+G25+G26+G32+G33+G34+G35+G37+G38+G39+G40+G49+G51+G52</f>
        <v>60</v>
      </c>
      <c r="O90" s="1591"/>
      <c r="P90" s="1592"/>
      <c r="Q90" s="17"/>
      <c r="R90" s="17"/>
      <c r="S90" s="24"/>
      <c r="T90" s="12"/>
      <c r="U90" s="11"/>
      <c r="V90" s="33"/>
      <c r="W90" s="33"/>
      <c r="X90" s="33"/>
      <c r="Y90" s="33"/>
      <c r="Z90" s="33"/>
      <c r="AA90" s="11"/>
      <c r="AB90" s="331">
        <f>G67+G68+G71</f>
        <v>30</v>
      </c>
    </row>
    <row r="91" spans="1:28" s="34" customFormat="1" ht="16.5" thickBo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72"/>
      <c r="O91" s="672"/>
      <c r="P91" s="672"/>
      <c r="Q91" s="17"/>
      <c r="R91" s="17"/>
      <c r="S91" s="24"/>
      <c r="T91" s="12"/>
      <c r="U91" s="11"/>
      <c r="V91" s="33"/>
      <c r="W91" s="33"/>
      <c r="X91" s="33"/>
      <c r="Y91" s="33"/>
      <c r="Z91" s="33"/>
      <c r="AA91" s="11"/>
      <c r="AB91" s="673"/>
    </row>
    <row r="92" spans="1:28" s="730" customFormat="1" ht="16.5" customHeight="1" thickBot="1">
      <c r="A92" s="1625" t="s">
        <v>234</v>
      </c>
      <c r="B92" s="1626"/>
      <c r="C92" s="1626"/>
      <c r="D92" s="1626"/>
      <c r="E92" s="1626"/>
      <c r="F92" s="1626"/>
      <c r="G92" s="1626"/>
      <c r="H92" s="1626"/>
      <c r="I92" s="1626"/>
      <c r="J92" s="1626"/>
      <c r="K92" s="1626"/>
      <c r="L92" s="1626"/>
      <c r="M92" s="1626"/>
      <c r="N92" s="1626"/>
      <c r="O92" s="1626"/>
      <c r="P92" s="1626"/>
      <c r="Q92" s="1626"/>
      <c r="R92" s="1626"/>
      <c r="S92" s="1626"/>
      <c r="T92" s="1626"/>
      <c r="U92" s="1626"/>
      <c r="V92" s="1626"/>
      <c r="W92" s="1626"/>
      <c r="X92" s="1626"/>
      <c r="Y92" s="1626"/>
      <c r="Z92" s="1626"/>
      <c r="AA92" s="1626"/>
      <c r="AB92" s="1627"/>
    </row>
    <row r="93" spans="1:32" s="730" customFormat="1" ht="16.5" customHeight="1" thickBot="1">
      <c r="A93" s="1628" t="s">
        <v>139</v>
      </c>
      <c r="B93" s="1629"/>
      <c r="C93" s="1629"/>
      <c r="D93" s="1629"/>
      <c r="E93" s="1629"/>
      <c r="F93" s="1629"/>
      <c r="G93" s="732">
        <f>G22+G27+G65+G69+G72</f>
        <v>90</v>
      </c>
      <c r="H93" s="733">
        <f>H22+H27+H65+H69+H72</f>
        <v>2700</v>
      </c>
      <c r="I93" s="733">
        <f>I22+I27+I65+I69+I72</f>
        <v>146</v>
      </c>
      <c r="J93" s="733"/>
      <c r="K93" s="733"/>
      <c r="L93" s="733"/>
      <c r="M93" s="733"/>
      <c r="N93" s="780" t="s">
        <v>272</v>
      </c>
      <c r="O93" s="1607" t="s">
        <v>273</v>
      </c>
      <c r="P93" s="1608"/>
      <c r="Q93" s="781"/>
      <c r="R93" s="781"/>
      <c r="S93" s="781"/>
      <c r="T93" s="781"/>
      <c r="U93" s="781"/>
      <c r="V93" s="781"/>
      <c r="W93" s="781"/>
      <c r="X93" s="781"/>
      <c r="Y93" s="781"/>
      <c r="Z93" s="781"/>
      <c r="AA93" s="781"/>
      <c r="AB93" s="782"/>
      <c r="AE93" s="730">
        <v>52</v>
      </c>
      <c r="AF93" s="730">
        <v>28</v>
      </c>
    </row>
    <row r="94" spans="1:32" s="730" customFormat="1" ht="16.5" thickBot="1">
      <c r="A94" s="1604" t="s">
        <v>140</v>
      </c>
      <c r="B94" s="1605"/>
      <c r="C94" s="1605"/>
      <c r="D94" s="1605"/>
      <c r="E94" s="1605"/>
      <c r="F94" s="1605"/>
      <c r="G94" s="1605"/>
      <c r="H94" s="1605"/>
      <c r="I94" s="1605"/>
      <c r="J94" s="1605"/>
      <c r="K94" s="1605"/>
      <c r="L94" s="1605"/>
      <c r="M94" s="1606"/>
      <c r="N94" s="783" t="s">
        <v>272</v>
      </c>
      <c r="O94" s="1607" t="s">
        <v>273</v>
      </c>
      <c r="P94" s="1608"/>
      <c r="Q94" s="784"/>
      <c r="R94" s="784"/>
      <c r="S94" s="784"/>
      <c r="T94" s="784"/>
      <c r="U94" s="784"/>
      <c r="V94" s="784"/>
      <c r="W94" s="784"/>
      <c r="X94" s="784"/>
      <c r="Y94" s="784"/>
      <c r="Z94" s="784"/>
      <c r="AA94" s="784"/>
      <c r="AB94" s="785"/>
      <c r="AE94" s="730">
        <v>46</v>
      </c>
      <c r="AF94" s="730">
        <v>20</v>
      </c>
    </row>
    <row r="95" spans="1:28" s="730" customFormat="1" ht="16.5" thickBot="1">
      <c r="A95" s="1593" t="s">
        <v>27</v>
      </c>
      <c r="B95" s="1594"/>
      <c r="C95" s="1594"/>
      <c r="D95" s="1594"/>
      <c r="E95" s="1594"/>
      <c r="F95" s="1594"/>
      <c r="G95" s="1594"/>
      <c r="H95" s="1594"/>
      <c r="I95" s="1594"/>
      <c r="J95" s="1594"/>
      <c r="K95" s="1594"/>
      <c r="L95" s="1594"/>
      <c r="M95" s="1595"/>
      <c r="N95" s="756">
        <v>3</v>
      </c>
      <c r="O95" s="1596">
        <v>3</v>
      </c>
      <c r="P95" s="1597"/>
      <c r="Q95" s="786"/>
      <c r="R95" s="787"/>
      <c r="S95" s="788"/>
      <c r="T95" s="789"/>
      <c r="U95" s="790"/>
      <c r="V95" s="790"/>
      <c r="W95" s="790"/>
      <c r="X95" s="790"/>
      <c r="Y95" s="790"/>
      <c r="Z95" s="790"/>
      <c r="AA95" s="791"/>
      <c r="AB95" s="792"/>
    </row>
    <row r="96" spans="1:28" s="730" customFormat="1" ht="16.5" thickBot="1">
      <c r="A96" s="1593" t="s">
        <v>28</v>
      </c>
      <c r="B96" s="1594"/>
      <c r="C96" s="1594"/>
      <c r="D96" s="1594"/>
      <c r="E96" s="1594"/>
      <c r="F96" s="1594"/>
      <c r="G96" s="1594"/>
      <c r="H96" s="1594"/>
      <c r="I96" s="1594"/>
      <c r="J96" s="1594"/>
      <c r="K96" s="1594"/>
      <c r="L96" s="1594"/>
      <c r="M96" s="1595"/>
      <c r="N96" s="756">
        <v>4</v>
      </c>
      <c r="O96" s="1596">
        <v>5</v>
      </c>
      <c r="P96" s="1597"/>
      <c r="Q96" s="786"/>
      <c r="R96" s="790"/>
      <c r="S96" s="788"/>
      <c r="T96" s="789"/>
      <c r="U96" s="790"/>
      <c r="V96" s="790"/>
      <c r="W96" s="790"/>
      <c r="X96" s="790"/>
      <c r="Y96" s="790"/>
      <c r="Z96" s="790"/>
      <c r="AA96" s="791"/>
      <c r="AB96" s="757">
        <v>1</v>
      </c>
    </row>
    <row r="97" spans="1:28" s="730" customFormat="1" ht="16.5" thickBot="1">
      <c r="A97" s="1593" t="s">
        <v>141</v>
      </c>
      <c r="B97" s="1594"/>
      <c r="C97" s="1594"/>
      <c r="D97" s="1594"/>
      <c r="E97" s="1594"/>
      <c r="F97" s="1594"/>
      <c r="G97" s="1594"/>
      <c r="H97" s="1594"/>
      <c r="I97" s="1594"/>
      <c r="J97" s="1594"/>
      <c r="K97" s="1594"/>
      <c r="L97" s="1594"/>
      <c r="M97" s="1595"/>
      <c r="N97" s="756">
        <v>1</v>
      </c>
      <c r="O97" s="1601"/>
      <c r="P97" s="1602"/>
      <c r="Q97" s="786"/>
      <c r="R97" s="786"/>
      <c r="S97" s="789"/>
      <c r="T97" s="789"/>
      <c r="U97" s="790"/>
      <c r="V97" s="790"/>
      <c r="W97" s="790"/>
      <c r="X97" s="790"/>
      <c r="Y97" s="790"/>
      <c r="Z97" s="790"/>
      <c r="AA97" s="791"/>
      <c r="AB97" s="792"/>
    </row>
    <row r="98" spans="1:28" s="730" customFormat="1" ht="16.5" thickBot="1">
      <c r="A98" s="1593" t="s">
        <v>142</v>
      </c>
      <c r="B98" s="1594"/>
      <c r="C98" s="1594"/>
      <c r="D98" s="1594"/>
      <c r="E98" s="1594"/>
      <c r="F98" s="1594"/>
      <c r="G98" s="1594"/>
      <c r="H98" s="1594"/>
      <c r="I98" s="1594"/>
      <c r="J98" s="1594"/>
      <c r="K98" s="1594"/>
      <c r="L98" s="1594"/>
      <c r="M98" s="1595"/>
      <c r="N98" s="756"/>
      <c r="O98" s="1601"/>
      <c r="P98" s="1602"/>
      <c r="Q98" s="786"/>
      <c r="R98" s="786"/>
      <c r="S98" s="789"/>
      <c r="T98" s="789"/>
      <c r="U98" s="790"/>
      <c r="V98" s="790"/>
      <c r="W98" s="790"/>
      <c r="X98" s="790"/>
      <c r="Y98" s="790"/>
      <c r="Z98" s="790"/>
      <c r="AA98" s="791"/>
      <c r="AB98" s="792"/>
    </row>
    <row r="99" spans="1:31" s="34" customFormat="1" ht="16.5" thickBot="1">
      <c r="A99" s="1619"/>
      <c r="B99" s="1620"/>
      <c r="C99" s="1620"/>
      <c r="D99" s="1620"/>
      <c r="E99" s="1620"/>
      <c r="F99" s="1620"/>
      <c r="G99" s="1620"/>
      <c r="H99" s="1620"/>
      <c r="I99" s="1620"/>
      <c r="J99" s="1620"/>
      <c r="K99" s="1620"/>
      <c r="L99" s="1620"/>
      <c r="M99" s="1621"/>
      <c r="N99" s="1622">
        <f>G12+G13+G14+G17+G19+G20+G25+G26+G55+G56+G57+G58+G59+G60+G62+G63+G64</f>
        <v>60</v>
      </c>
      <c r="O99" s="1623"/>
      <c r="P99" s="1624"/>
      <c r="Q99" s="793"/>
      <c r="R99" s="793"/>
      <c r="S99" s="794"/>
      <c r="T99" s="795"/>
      <c r="U99" s="796"/>
      <c r="V99" s="797"/>
      <c r="W99" s="797"/>
      <c r="X99" s="797"/>
      <c r="Y99" s="797"/>
      <c r="Z99" s="797"/>
      <c r="AA99" s="796"/>
      <c r="AB99" s="798">
        <f>G67+G68+G71</f>
        <v>30</v>
      </c>
      <c r="AD99" s="147">
        <f>G12+G19+G20+G25+G56+G58+G62+G64</f>
        <v>30</v>
      </c>
      <c r="AE99" s="147">
        <f>G13+G17+G26+G55+G57+G59+G60+G63</f>
        <v>30</v>
      </c>
    </row>
    <row r="100" spans="1:27" s="34" customFormat="1" ht="15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23"/>
      <c r="O100" s="23"/>
      <c r="P100" s="23"/>
      <c r="Q100" s="17"/>
      <c r="R100" s="17"/>
      <c r="S100" s="24"/>
      <c r="T100" s="12"/>
      <c r="U100" s="11"/>
      <c r="V100" s="33"/>
      <c r="W100" s="33"/>
      <c r="X100" s="33"/>
      <c r="Y100" s="33"/>
      <c r="Z100" s="33"/>
      <c r="AA100" s="11"/>
    </row>
    <row r="101" spans="1:27" s="34" customFormat="1" ht="15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3"/>
      <c r="O101" s="23"/>
      <c r="P101" s="23"/>
      <c r="Q101" s="17"/>
      <c r="R101" s="17"/>
      <c r="S101" s="24"/>
      <c r="T101" s="12"/>
      <c r="U101" s="11"/>
      <c r="V101" s="33"/>
      <c r="W101" s="33"/>
      <c r="X101" s="33"/>
      <c r="Y101" s="33"/>
      <c r="Z101" s="33"/>
      <c r="AA101" s="11"/>
    </row>
    <row r="102" spans="1:27" s="34" customFormat="1" ht="20.25" customHeight="1">
      <c r="A102" s="1600" t="s">
        <v>184</v>
      </c>
      <c r="B102" s="1600"/>
      <c r="C102" s="72"/>
      <c r="D102" s="1603" t="s">
        <v>188</v>
      </c>
      <c r="E102" s="1603"/>
      <c r="F102" s="1603"/>
      <c r="G102" s="72"/>
      <c r="H102" s="1600" t="s">
        <v>197</v>
      </c>
      <c r="I102" s="1600"/>
      <c r="J102" s="1600"/>
      <c r="K102" s="1600"/>
      <c r="L102" s="1600"/>
      <c r="M102" s="1600"/>
      <c r="N102" s="73"/>
      <c r="O102" s="23"/>
      <c r="P102" s="23"/>
      <c r="Q102" s="17"/>
      <c r="R102" s="17"/>
      <c r="S102" s="24"/>
      <c r="T102" s="12"/>
      <c r="U102" s="11"/>
      <c r="V102" s="33"/>
      <c r="W102" s="33"/>
      <c r="X102" s="33"/>
      <c r="Y102" s="33"/>
      <c r="Z102" s="33"/>
      <c r="AA102" s="11"/>
    </row>
    <row r="103" spans="1:27" s="34" customFormat="1" ht="22.5" customHeight="1">
      <c r="A103" s="1600" t="s">
        <v>185</v>
      </c>
      <c r="B103" s="1600"/>
      <c r="C103" s="72"/>
      <c r="D103" s="1603" t="s">
        <v>188</v>
      </c>
      <c r="E103" s="1603"/>
      <c r="F103" s="1603"/>
      <c r="G103" s="72"/>
      <c r="H103" s="1600" t="s">
        <v>189</v>
      </c>
      <c r="I103" s="1600"/>
      <c r="J103" s="1600"/>
      <c r="K103" s="1600"/>
      <c r="L103" s="1600"/>
      <c r="M103" s="1600"/>
      <c r="N103" s="73"/>
      <c r="O103" s="23"/>
      <c r="P103" s="23"/>
      <c r="Q103" s="17"/>
      <c r="R103" s="17"/>
      <c r="S103" s="24"/>
      <c r="T103" s="12"/>
      <c r="U103" s="11"/>
      <c r="V103" s="33"/>
      <c r="W103" s="33"/>
      <c r="X103" s="33"/>
      <c r="Y103" s="33"/>
      <c r="Z103" s="33"/>
      <c r="AA103" s="11"/>
    </row>
    <row r="104" spans="1:27" s="34" customFormat="1" ht="26.25" customHeight="1">
      <c r="A104" s="1600" t="s">
        <v>186</v>
      </c>
      <c r="B104" s="1600"/>
      <c r="C104" s="72"/>
      <c r="D104" s="1603" t="s">
        <v>188</v>
      </c>
      <c r="E104" s="1603"/>
      <c r="F104" s="1603"/>
      <c r="G104" s="72"/>
      <c r="H104" s="1600" t="s">
        <v>190</v>
      </c>
      <c r="I104" s="1600"/>
      <c r="J104" s="1600"/>
      <c r="K104" s="1600"/>
      <c r="L104" s="1600"/>
      <c r="M104" s="1600"/>
      <c r="N104" s="73"/>
      <c r="O104" s="23"/>
      <c r="P104" s="23"/>
      <c r="Q104" s="17"/>
      <c r="R104" s="17"/>
      <c r="S104" s="24"/>
      <c r="T104" s="12"/>
      <c r="U104" s="11"/>
      <c r="V104" s="33"/>
      <c r="W104" s="33"/>
      <c r="X104" s="33"/>
      <c r="Y104" s="33"/>
      <c r="Z104" s="33"/>
      <c r="AA104" s="11"/>
    </row>
    <row r="105" spans="1:27" s="34" customFormat="1" ht="27.75" customHeight="1">
      <c r="A105" s="1600" t="s">
        <v>187</v>
      </c>
      <c r="B105" s="1600"/>
      <c r="C105" s="72"/>
      <c r="D105" s="1603" t="s">
        <v>188</v>
      </c>
      <c r="E105" s="1603"/>
      <c r="F105" s="1603"/>
      <c r="G105" s="72"/>
      <c r="H105" s="1600" t="s">
        <v>191</v>
      </c>
      <c r="I105" s="1600"/>
      <c r="J105" s="1600"/>
      <c r="K105" s="1600"/>
      <c r="L105" s="1600"/>
      <c r="M105" s="1600"/>
      <c r="N105" s="73"/>
      <c r="O105" s="23"/>
      <c r="P105" s="23"/>
      <c r="Q105" s="17"/>
      <c r="R105" s="17"/>
      <c r="S105" s="24"/>
      <c r="T105" s="12"/>
      <c r="U105" s="11"/>
      <c r="V105" s="33"/>
      <c r="W105" s="33"/>
      <c r="X105" s="33"/>
      <c r="Y105" s="33"/>
      <c r="Z105" s="33"/>
      <c r="AA105" s="11"/>
    </row>
    <row r="106" spans="1:27" s="34" customFormat="1" ht="15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3"/>
      <c r="O106" s="23"/>
      <c r="P106" s="23"/>
      <c r="Q106" s="17"/>
      <c r="R106" s="17"/>
      <c r="S106" s="24"/>
      <c r="T106" s="12"/>
      <c r="U106" s="11"/>
      <c r="V106" s="33"/>
      <c r="W106" s="33"/>
      <c r="X106" s="33"/>
      <c r="Y106" s="33"/>
      <c r="Z106" s="33"/>
      <c r="AA106" s="11"/>
    </row>
    <row r="107" spans="1:27" s="34" customFormat="1" ht="15.75">
      <c r="A107" s="74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17"/>
      <c r="R107" s="17"/>
      <c r="S107" s="24"/>
      <c r="T107" s="12"/>
      <c r="U107" s="11"/>
      <c r="V107" s="33"/>
      <c r="W107" s="33"/>
      <c r="X107" s="33"/>
      <c r="Y107" s="33"/>
      <c r="Z107" s="33"/>
      <c r="AA107" s="11"/>
    </row>
    <row r="108" spans="1:27" s="34" customFormat="1" ht="15.75">
      <c r="A108" s="14"/>
      <c r="B108" s="33"/>
      <c r="C108" s="24"/>
      <c r="D108" s="37"/>
      <c r="E108" s="24"/>
      <c r="F108" s="24"/>
      <c r="G108" s="24"/>
      <c r="H108" s="33"/>
      <c r="I108" s="33"/>
      <c r="J108" s="33"/>
      <c r="K108" s="33"/>
      <c r="L108" s="38"/>
      <c r="M108" s="33"/>
      <c r="N108" s="33"/>
      <c r="O108" s="33"/>
      <c r="P108" s="33"/>
      <c r="Q108" s="20"/>
      <c r="R108" s="17"/>
      <c r="S108" s="24"/>
      <c r="T108" s="12"/>
      <c r="U108" s="11"/>
      <c r="V108" s="33"/>
      <c r="W108" s="33"/>
      <c r="X108" s="33"/>
      <c r="Y108" s="11"/>
      <c r="Z108" s="33"/>
      <c r="AA108" s="11"/>
    </row>
    <row r="109" spans="1:27" s="34" customFormat="1" ht="15.75">
      <c r="A109" s="14"/>
      <c r="B109" s="15"/>
      <c r="C109" s="16"/>
      <c r="D109" s="16"/>
      <c r="E109" s="15"/>
      <c r="F109" s="15"/>
      <c r="G109" s="15"/>
      <c r="H109" s="15"/>
      <c r="I109" s="15"/>
      <c r="J109" s="15"/>
      <c r="K109" s="16"/>
      <c r="L109" s="39"/>
      <c r="M109" s="17"/>
      <c r="N109" s="17"/>
      <c r="O109" s="17"/>
      <c r="P109" s="17"/>
      <c r="Q109" s="20"/>
      <c r="R109" s="20"/>
      <c r="S109" s="12"/>
      <c r="T109" s="12"/>
      <c r="U109" s="11"/>
      <c r="V109" s="11"/>
      <c r="W109" s="11"/>
      <c r="X109" s="11"/>
      <c r="Y109" s="11"/>
      <c r="Z109" s="11"/>
      <c r="AA109" s="11"/>
    </row>
    <row r="110" spans="1:27" s="34" customFormat="1" ht="15.75">
      <c r="A110" s="14"/>
      <c r="B110" s="15"/>
      <c r="C110" s="16"/>
      <c r="D110" s="16"/>
      <c r="E110" s="15"/>
      <c r="F110" s="15"/>
      <c r="G110" s="15"/>
      <c r="H110" s="15"/>
      <c r="I110" s="15"/>
      <c r="J110" s="15"/>
      <c r="K110" s="16"/>
      <c r="L110" s="39"/>
      <c r="M110" s="17"/>
      <c r="N110" s="17"/>
      <c r="O110" s="17"/>
      <c r="P110" s="17"/>
      <c r="Q110" s="20"/>
      <c r="R110" s="20"/>
      <c r="S110" s="12"/>
      <c r="T110" s="12"/>
      <c r="U110" s="11"/>
      <c r="V110" s="11"/>
      <c r="W110" s="11"/>
      <c r="X110" s="11"/>
      <c r="Y110" s="11"/>
      <c r="Z110" s="11"/>
      <c r="AA110" s="11"/>
    </row>
    <row r="111" spans="1:27" s="34" customFormat="1" ht="15.75">
      <c r="A111" s="14"/>
      <c r="B111" s="15"/>
      <c r="C111" s="16"/>
      <c r="D111" s="16"/>
      <c r="E111" s="15"/>
      <c r="F111" s="15"/>
      <c r="G111" s="15"/>
      <c r="H111" s="15"/>
      <c r="I111" s="15"/>
      <c r="J111" s="15"/>
      <c r="K111" s="16"/>
      <c r="L111" s="39"/>
      <c r="M111" s="17"/>
      <c r="N111" s="17"/>
      <c r="O111" s="17"/>
      <c r="P111" s="17"/>
      <c r="Q111" s="20"/>
      <c r="R111" s="20"/>
      <c r="S111" s="12"/>
      <c r="T111" s="12"/>
      <c r="U111" s="11"/>
      <c r="V111" s="11"/>
      <c r="W111" s="11"/>
      <c r="X111" s="11"/>
      <c r="Y111" s="11"/>
      <c r="Z111" s="11"/>
      <c r="AA111" s="11"/>
    </row>
    <row r="112" spans="1:27" s="34" customFormat="1" ht="15.75">
      <c r="A112" s="14"/>
      <c r="B112" s="15"/>
      <c r="C112" s="16"/>
      <c r="D112" s="16"/>
      <c r="E112" s="15"/>
      <c r="F112" s="15"/>
      <c r="G112" s="15"/>
      <c r="H112" s="15"/>
      <c r="I112" s="15"/>
      <c r="J112" s="15"/>
      <c r="K112" s="16"/>
      <c r="L112" s="39"/>
      <c r="M112" s="17"/>
      <c r="N112" s="17"/>
      <c r="O112" s="17"/>
      <c r="P112" s="17"/>
      <c r="Q112" s="20"/>
      <c r="R112" s="20"/>
      <c r="S112" s="12"/>
      <c r="T112" s="12"/>
      <c r="U112" s="11"/>
      <c r="V112" s="11"/>
      <c r="W112" s="11"/>
      <c r="X112" s="11"/>
      <c r="Y112" s="11"/>
      <c r="Z112" s="11"/>
      <c r="AA112" s="11"/>
    </row>
    <row r="113" spans="1:27" s="34" customFormat="1" ht="15.75">
      <c r="A113" s="14"/>
      <c r="B113" s="15"/>
      <c r="C113" s="16"/>
      <c r="D113" s="16"/>
      <c r="E113" s="15"/>
      <c r="F113" s="15"/>
      <c r="G113" s="15"/>
      <c r="H113" s="15"/>
      <c r="I113" s="15"/>
      <c r="J113" s="15"/>
      <c r="K113" s="16"/>
      <c r="L113" s="39"/>
      <c r="M113" s="17"/>
      <c r="N113" s="17"/>
      <c r="O113" s="17"/>
      <c r="P113" s="17"/>
      <c r="Q113" s="20"/>
      <c r="R113" s="20"/>
      <c r="S113" s="12"/>
      <c r="T113" s="12"/>
      <c r="U113" s="11"/>
      <c r="V113" s="11"/>
      <c r="W113" s="11"/>
      <c r="X113" s="11"/>
      <c r="Y113" s="11"/>
      <c r="Z113" s="11"/>
      <c r="AA113" s="11"/>
    </row>
    <row r="114" spans="1:27" s="34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40"/>
      <c r="M114" s="20"/>
      <c r="N114" s="20"/>
      <c r="O114" s="20"/>
      <c r="P114" s="20"/>
      <c r="Q114" s="20"/>
      <c r="R114" s="20"/>
      <c r="S114" s="12"/>
      <c r="T114" s="12"/>
      <c r="U114" s="11"/>
      <c r="V114" s="11"/>
      <c r="W114" s="11"/>
      <c r="X114" s="11"/>
      <c r="Y114" s="11"/>
      <c r="Z114" s="11"/>
      <c r="AA114" s="11"/>
    </row>
    <row r="115" spans="1:27" s="34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40"/>
      <c r="M115" s="20"/>
      <c r="N115" s="20"/>
      <c r="O115" s="20"/>
      <c r="P115" s="20"/>
      <c r="Q115" s="20"/>
      <c r="R115" s="20"/>
      <c r="S115" s="12"/>
      <c r="T115" s="12"/>
      <c r="U115" s="11"/>
      <c r="V115" s="11"/>
      <c r="W115" s="11"/>
      <c r="X115" s="11"/>
      <c r="Y115" s="11"/>
      <c r="Z115" s="11"/>
      <c r="AA115" s="11"/>
    </row>
    <row r="116" spans="1:27" s="34" customFormat="1" ht="15.75">
      <c r="A116" s="10"/>
      <c r="B116" s="18"/>
      <c r="C116" s="19"/>
      <c r="D116" s="19"/>
      <c r="E116" s="18"/>
      <c r="F116" s="18"/>
      <c r="G116" s="18"/>
      <c r="H116" s="18"/>
      <c r="I116" s="18"/>
      <c r="J116" s="18"/>
      <c r="K116" s="19"/>
      <c r="L116" s="40"/>
      <c r="M116" s="20"/>
      <c r="N116" s="20"/>
      <c r="O116" s="20"/>
      <c r="P116" s="20"/>
      <c r="Q116" s="20"/>
      <c r="R116" s="20"/>
      <c r="S116" s="12"/>
      <c r="T116" s="12"/>
      <c r="U116" s="11"/>
      <c r="V116" s="11"/>
      <c r="W116" s="11"/>
      <c r="X116" s="11"/>
      <c r="Y116" s="11"/>
      <c r="Z116" s="11"/>
      <c r="AA116" s="11"/>
    </row>
    <row r="117" spans="1:27" s="34" customFormat="1" ht="15.75">
      <c r="A117" s="10"/>
      <c r="B117" s="18"/>
      <c r="C117" s="19"/>
      <c r="D117" s="19"/>
      <c r="E117" s="18"/>
      <c r="F117" s="18"/>
      <c r="G117" s="18"/>
      <c r="H117" s="18"/>
      <c r="I117" s="18"/>
      <c r="J117" s="18"/>
      <c r="K117" s="19"/>
      <c r="L117" s="40"/>
      <c r="M117" s="20"/>
      <c r="N117" s="20"/>
      <c r="O117" s="20"/>
      <c r="P117" s="20"/>
      <c r="Q117" s="20"/>
      <c r="R117" s="20"/>
      <c r="S117" s="12"/>
      <c r="T117" s="21"/>
      <c r="U117" s="11"/>
      <c r="V117" s="11"/>
      <c r="W117" s="11"/>
      <c r="X117" s="11"/>
      <c r="Y117" s="11"/>
      <c r="Z117" s="11"/>
      <c r="AA117" s="11"/>
    </row>
    <row r="118" spans="1:27" s="34" customFormat="1" ht="15.75">
      <c r="A118" s="10"/>
      <c r="B118" s="18"/>
      <c r="C118" s="19"/>
      <c r="D118" s="19"/>
      <c r="E118" s="18"/>
      <c r="F118" s="18"/>
      <c r="G118" s="18"/>
      <c r="H118" s="18"/>
      <c r="I118" s="18"/>
      <c r="J118" s="18"/>
      <c r="K118" s="19"/>
      <c r="L118" s="40"/>
      <c r="M118" s="20"/>
      <c r="N118" s="20"/>
      <c r="O118" s="20"/>
      <c r="P118" s="20"/>
      <c r="Q118" s="11"/>
      <c r="R118" s="20"/>
      <c r="S118" s="12"/>
      <c r="T118" s="21"/>
      <c r="U118" s="11"/>
      <c r="V118" s="11"/>
      <c r="W118" s="11"/>
      <c r="X118" s="11"/>
      <c r="Y118" s="11"/>
      <c r="Z118" s="11"/>
      <c r="AA118" s="11"/>
    </row>
    <row r="119" spans="1:27" s="34" customFormat="1" ht="15.75">
      <c r="A119" s="10"/>
      <c r="B119" s="18"/>
      <c r="C119" s="19"/>
      <c r="D119" s="19"/>
      <c r="E119" s="18"/>
      <c r="F119" s="18"/>
      <c r="G119" s="18"/>
      <c r="H119" s="18"/>
      <c r="I119" s="18"/>
      <c r="J119" s="18"/>
      <c r="K119" s="19"/>
      <c r="L119" s="40"/>
      <c r="M119" s="20"/>
      <c r="N119" s="20"/>
      <c r="O119" s="20"/>
      <c r="P119" s="20"/>
      <c r="Q119" s="11"/>
      <c r="R119" s="20"/>
      <c r="S119" s="12"/>
      <c r="T119" s="22"/>
      <c r="U119" s="22"/>
      <c r="V119" s="11"/>
      <c r="W119" s="11"/>
      <c r="X119" s="11"/>
      <c r="Y119" s="11"/>
      <c r="Z119" s="11"/>
      <c r="AA119" s="11"/>
    </row>
    <row r="120" spans="1:27" s="34" customFormat="1" ht="15.75">
      <c r="A120" s="10"/>
      <c r="B120" s="18"/>
      <c r="C120" s="19"/>
      <c r="D120" s="19"/>
      <c r="E120" s="18"/>
      <c r="F120" s="18"/>
      <c r="G120" s="18"/>
      <c r="H120" s="18"/>
      <c r="I120" s="18"/>
      <c r="J120" s="18"/>
      <c r="K120" s="19"/>
      <c r="L120" s="40"/>
      <c r="M120" s="20"/>
      <c r="N120" s="20"/>
      <c r="O120" s="20"/>
      <c r="P120" s="20"/>
      <c r="Q120" s="11"/>
      <c r="R120" s="20"/>
      <c r="S120" s="12"/>
      <c r="T120" s="12"/>
      <c r="U120" s="12"/>
      <c r="V120" s="11"/>
      <c r="W120" s="11"/>
      <c r="X120" s="11"/>
      <c r="Y120" s="11"/>
      <c r="Z120" s="11"/>
      <c r="AA120" s="11"/>
    </row>
    <row r="121" spans="1:27" s="34" customFormat="1" ht="15.75">
      <c r="A121" s="10"/>
      <c r="B121" s="18"/>
      <c r="C121" s="19"/>
      <c r="D121" s="19"/>
      <c r="E121" s="18"/>
      <c r="F121" s="18"/>
      <c r="G121" s="18"/>
      <c r="H121" s="18"/>
      <c r="I121" s="18"/>
      <c r="J121" s="18"/>
      <c r="K121" s="19"/>
      <c r="L121" s="40"/>
      <c r="M121" s="20"/>
      <c r="N121" s="20"/>
      <c r="O121" s="20"/>
      <c r="P121" s="20"/>
      <c r="Q121" s="11"/>
      <c r="R121" s="11"/>
      <c r="S121" s="21"/>
      <c r="T121" s="12"/>
      <c r="U121" s="12"/>
      <c r="V121" s="11"/>
      <c r="W121" s="11"/>
      <c r="X121" s="11"/>
      <c r="Y121" s="11"/>
      <c r="Z121" s="11"/>
      <c r="AA121" s="11"/>
    </row>
    <row r="122" spans="1:27" s="34" customFormat="1" ht="19.5" customHeight="1">
      <c r="A122" s="10"/>
      <c r="B122" s="18"/>
      <c r="C122" s="19"/>
      <c r="D122" s="19"/>
      <c r="E122" s="18"/>
      <c r="F122" s="18"/>
      <c r="G122" s="18"/>
      <c r="H122" s="18"/>
      <c r="I122" s="18"/>
      <c r="J122" s="18"/>
      <c r="K122" s="19"/>
      <c r="L122" s="40"/>
      <c r="M122" s="20"/>
      <c r="N122" s="20"/>
      <c r="O122" s="20"/>
      <c r="P122" s="20"/>
      <c r="Q122" s="11"/>
      <c r="R122" s="11"/>
      <c r="S122" s="21"/>
      <c r="T122" s="12"/>
      <c r="U122" s="12"/>
      <c r="V122" s="11"/>
      <c r="W122" s="11"/>
      <c r="X122" s="11"/>
      <c r="Y122" s="22"/>
      <c r="Z122" s="11"/>
      <c r="AA122" s="11"/>
    </row>
    <row r="123" spans="1:27" s="34" customFormat="1" ht="15.75">
      <c r="A123" s="10"/>
      <c r="B123" s="18"/>
      <c r="C123" s="19"/>
      <c r="D123" s="19"/>
      <c r="E123" s="18"/>
      <c r="F123" s="18"/>
      <c r="G123" s="18"/>
      <c r="H123" s="18"/>
      <c r="I123" s="18"/>
      <c r="J123" s="18"/>
      <c r="K123" s="19"/>
      <c r="L123" s="40"/>
      <c r="M123" s="20"/>
      <c r="N123" s="20"/>
      <c r="O123" s="20"/>
      <c r="P123" s="20"/>
      <c r="Q123" s="11"/>
      <c r="R123" s="11"/>
      <c r="S123" s="21"/>
      <c r="T123" s="21"/>
      <c r="U123" s="11"/>
      <c r="V123" s="22"/>
      <c r="W123" s="22"/>
      <c r="X123" s="22"/>
      <c r="Y123" s="12"/>
      <c r="Z123" s="22"/>
      <c r="AA123" s="11"/>
    </row>
    <row r="124" spans="1:27" s="34" customFormat="1" ht="15.75">
      <c r="A124" s="10"/>
      <c r="B124" s="18"/>
      <c r="C124" s="19"/>
      <c r="D124" s="19"/>
      <c r="E124" s="18"/>
      <c r="F124" s="18"/>
      <c r="G124" s="18"/>
      <c r="H124" s="18"/>
      <c r="I124" s="18"/>
      <c r="J124" s="18"/>
      <c r="K124" s="19"/>
      <c r="L124" s="40"/>
      <c r="M124" s="20"/>
      <c r="N124" s="20"/>
      <c r="O124" s="20"/>
      <c r="P124" s="20"/>
      <c r="Q124" s="11"/>
      <c r="R124" s="11"/>
      <c r="S124" s="21"/>
      <c r="T124" s="21"/>
      <c r="U124" s="11"/>
      <c r="V124" s="12"/>
      <c r="W124" s="12"/>
      <c r="X124" s="12"/>
      <c r="Y124" s="12"/>
      <c r="Z124" s="12"/>
      <c r="AA124" s="11"/>
    </row>
    <row r="125" spans="1:27" s="34" customFormat="1" ht="15.75">
      <c r="A125" s="10"/>
      <c r="B125" s="18"/>
      <c r="C125" s="19"/>
      <c r="D125" s="19"/>
      <c r="E125" s="18"/>
      <c r="F125" s="18"/>
      <c r="G125" s="18"/>
      <c r="H125" s="18"/>
      <c r="I125" s="18"/>
      <c r="J125" s="18"/>
      <c r="K125" s="19"/>
      <c r="L125" s="40"/>
      <c r="M125" s="20"/>
      <c r="N125" s="20"/>
      <c r="O125" s="20"/>
      <c r="P125" s="20"/>
      <c r="Q125" s="11"/>
      <c r="R125" s="11"/>
      <c r="S125" s="21"/>
      <c r="T125" s="21"/>
      <c r="U125" s="11"/>
      <c r="V125" s="12"/>
      <c r="W125" s="12"/>
      <c r="X125" s="12"/>
      <c r="Y125" s="12"/>
      <c r="Z125" s="12"/>
      <c r="AA125" s="11"/>
    </row>
    <row r="126" spans="1:27" s="34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41"/>
      <c r="M126" s="11"/>
      <c r="N126" s="11"/>
      <c r="O126" s="11"/>
      <c r="P126" s="11"/>
      <c r="Q126" s="11"/>
      <c r="R126" s="11"/>
      <c r="S126" s="21"/>
      <c r="T126" s="21"/>
      <c r="U126" s="11"/>
      <c r="V126" s="12"/>
      <c r="W126" s="12"/>
      <c r="X126" s="12"/>
      <c r="Y126" s="11"/>
      <c r="Z126" s="12"/>
      <c r="AA126" s="11"/>
    </row>
    <row r="127" spans="1:27" s="34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41"/>
      <c r="M127" s="11"/>
      <c r="N127" s="11"/>
      <c r="O127" s="11"/>
      <c r="P127" s="11"/>
      <c r="Q127" s="11"/>
      <c r="R127" s="11"/>
      <c r="S127" s="21"/>
      <c r="T127" s="21"/>
      <c r="U127" s="11"/>
      <c r="V127" s="11"/>
      <c r="W127" s="11"/>
      <c r="X127" s="11"/>
      <c r="Y127" s="11"/>
      <c r="Z127" s="11"/>
      <c r="AA127" s="11"/>
    </row>
    <row r="128" spans="1:27" s="34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41"/>
      <c r="M128" s="11"/>
      <c r="N128" s="11"/>
      <c r="O128" s="11"/>
      <c r="P128" s="11"/>
      <c r="Q128" s="11"/>
      <c r="R128" s="11"/>
      <c r="S128" s="21"/>
      <c r="T128" s="21"/>
      <c r="U128" s="11"/>
      <c r="V128" s="11"/>
      <c r="W128" s="11"/>
      <c r="X128" s="11"/>
      <c r="Y128" s="11"/>
      <c r="Z128" s="11"/>
      <c r="AA128" s="11"/>
    </row>
    <row r="129" spans="1:27" s="34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41"/>
      <c r="M129" s="11"/>
      <c r="N129" s="11"/>
      <c r="O129" s="11"/>
      <c r="P129" s="11"/>
      <c r="Q129" s="11"/>
      <c r="R129" s="11"/>
      <c r="S129" s="21"/>
      <c r="T129" s="21"/>
      <c r="U129" s="11"/>
      <c r="V129" s="11"/>
      <c r="W129" s="11"/>
      <c r="X129" s="11"/>
      <c r="Y129" s="11"/>
      <c r="Z129" s="11"/>
      <c r="AA129" s="11"/>
    </row>
    <row r="130" spans="1:27" s="34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41"/>
      <c r="M130" s="11"/>
      <c r="N130" s="11"/>
      <c r="O130" s="11"/>
      <c r="P130" s="11"/>
      <c r="Q130" s="11"/>
      <c r="R130" s="11"/>
      <c r="S130" s="21"/>
      <c r="T130" s="21"/>
      <c r="U130" s="11"/>
      <c r="V130" s="11"/>
      <c r="W130" s="11"/>
      <c r="X130" s="11"/>
      <c r="Y130" s="11"/>
      <c r="Z130" s="11"/>
      <c r="AA130" s="11"/>
    </row>
    <row r="131" spans="1:27" s="34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41"/>
      <c r="M131" s="11"/>
      <c r="N131" s="11"/>
      <c r="O131" s="11"/>
      <c r="P131" s="11"/>
      <c r="Q131" s="11"/>
      <c r="R131" s="11"/>
      <c r="S131" s="21"/>
      <c r="T131" s="21"/>
      <c r="U131" s="11"/>
      <c r="V131" s="11"/>
      <c r="W131" s="11"/>
      <c r="X131" s="11"/>
      <c r="Y131" s="11"/>
      <c r="Z131" s="11"/>
      <c r="AA131" s="11"/>
    </row>
    <row r="132" spans="1:27" s="34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41"/>
      <c r="M132" s="11"/>
      <c r="N132" s="11"/>
      <c r="O132" s="11"/>
      <c r="P132" s="11"/>
      <c r="Q132" s="11"/>
      <c r="R132" s="11"/>
      <c r="S132" s="21"/>
      <c r="T132" s="21"/>
      <c r="U132" s="11"/>
      <c r="V132" s="11"/>
      <c r="W132" s="11"/>
      <c r="X132" s="11"/>
      <c r="Y132" s="11"/>
      <c r="Z132" s="11"/>
      <c r="AA132" s="11"/>
    </row>
    <row r="133" spans="1:27" s="34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41"/>
      <c r="M133" s="11"/>
      <c r="N133" s="11"/>
      <c r="O133" s="11"/>
      <c r="P133" s="11"/>
      <c r="Q133" s="11"/>
      <c r="R133" s="11"/>
      <c r="S133" s="21"/>
      <c r="T133" s="21"/>
      <c r="U133" s="11"/>
      <c r="V133" s="11"/>
      <c r="W133" s="11"/>
      <c r="X133" s="11"/>
      <c r="Y133" s="11"/>
      <c r="Z133" s="11"/>
      <c r="AA133" s="11"/>
    </row>
    <row r="134" spans="1:27" s="35" customFormat="1" ht="15.75" customHeight="1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41"/>
      <c r="M134" s="11"/>
      <c r="N134" s="11"/>
      <c r="O134" s="11"/>
      <c r="P134" s="11"/>
      <c r="Q134" s="11"/>
      <c r="R134" s="11"/>
      <c r="S134" s="21"/>
      <c r="T134" s="21"/>
      <c r="U134" s="11"/>
      <c r="V134" s="11"/>
      <c r="W134" s="11"/>
      <c r="X134" s="11"/>
      <c r="Y134" s="11"/>
      <c r="Z134" s="11"/>
      <c r="AA134" s="11"/>
    </row>
    <row r="135" spans="1:27" s="33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41"/>
      <c r="M135" s="11"/>
      <c r="N135" s="11"/>
      <c r="O135" s="11"/>
      <c r="P135" s="11"/>
      <c r="Q135" s="11"/>
      <c r="R135" s="11"/>
      <c r="S135" s="21"/>
      <c r="T135" s="21"/>
      <c r="U135" s="11"/>
      <c r="V135" s="11"/>
      <c r="W135" s="11"/>
      <c r="X135" s="11"/>
      <c r="Y135" s="11"/>
      <c r="Z135" s="11"/>
      <c r="AA135" s="11"/>
    </row>
    <row r="136" spans="1:27" s="33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41"/>
      <c r="M136" s="11"/>
      <c r="N136" s="11"/>
      <c r="O136" s="11"/>
      <c r="P136" s="11"/>
      <c r="Q136" s="11"/>
      <c r="R136" s="11"/>
      <c r="S136" s="21"/>
      <c r="T136" s="21"/>
      <c r="U136" s="11"/>
      <c r="V136" s="11"/>
      <c r="W136" s="11"/>
      <c r="X136" s="11"/>
      <c r="Y136" s="11"/>
      <c r="Z136" s="11"/>
      <c r="AA136" s="11"/>
    </row>
    <row r="137" spans="1:27" s="33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41"/>
      <c r="M137" s="11"/>
      <c r="N137" s="11"/>
      <c r="O137" s="11"/>
      <c r="P137" s="11"/>
      <c r="Q137" s="11"/>
      <c r="R137" s="11"/>
      <c r="S137" s="21"/>
      <c r="T137" s="21"/>
      <c r="U137" s="11"/>
      <c r="V137" s="11"/>
      <c r="W137" s="11"/>
      <c r="X137" s="11"/>
      <c r="Y137" s="11"/>
      <c r="Z137" s="11"/>
      <c r="AA137" s="11"/>
    </row>
    <row r="138" spans="1:27" s="33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41"/>
      <c r="M138" s="11"/>
      <c r="N138" s="11"/>
      <c r="O138" s="11"/>
      <c r="P138" s="11"/>
      <c r="Q138" s="11"/>
      <c r="R138" s="11"/>
      <c r="S138" s="21"/>
      <c r="T138" s="21"/>
      <c r="U138" s="11"/>
      <c r="V138" s="11"/>
      <c r="W138" s="11"/>
      <c r="X138" s="11"/>
      <c r="Y138" s="11"/>
      <c r="Z138" s="11"/>
      <c r="AA138" s="11"/>
    </row>
    <row r="139" spans="1:27" s="33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41"/>
      <c r="M139" s="11"/>
      <c r="N139" s="11"/>
      <c r="O139" s="11"/>
      <c r="P139" s="11"/>
      <c r="Q139" s="11"/>
      <c r="R139" s="11"/>
      <c r="S139" s="21"/>
      <c r="T139" s="21"/>
      <c r="U139" s="11"/>
      <c r="V139" s="11"/>
      <c r="W139" s="11"/>
      <c r="X139" s="11"/>
      <c r="Y139" s="11"/>
      <c r="Z139" s="11"/>
      <c r="AA139" s="11"/>
    </row>
    <row r="140" spans="1:27" s="33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41"/>
      <c r="M140" s="11"/>
      <c r="N140" s="11"/>
      <c r="O140" s="11"/>
      <c r="P140" s="11"/>
      <c r="Q140" s="11"/>
      <c r="R140" s="11"/>
      <c r="S140" s="21"/>
      <c r="T140" s="21"/>
      <c r="U140" s="11"/>
      <c r="V140" s="11"/>
      <c r="W140" s="11"/>
      <c r="X140" s="11"/>
      <c r="Y140" s="11"/>
      <c r="Z140" s="11"/>
      <c r="AA140" s="11"/>
    </row>
    <row r="141" spans="1:27" s="33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41"/>
      <c r="M141" s="11"/>
      <c r="N141" s="11"/>
      <c r="O141" s="11"/>
      <c r="P141" s="11"/>
      <c r="Q141" s="11"/>
      <c r="R141" s="11"/>
      <c r="S141" s="21"/>
      <c r="T141" s="21"/>
      <c r="U141" s="11"/>
      <c r="V141" s="11"/>
      <c r="W141" s="11"/>
      <c r="X141" s="11"/>
      <c r="Y141" s="11"/>
      <c r="Z141" s="11"/>
      <c r="AA141" s="11"/>
    </row>
    <row r="142" spans="1:27" s="33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41"/>
      <c r="M142" s="11"/>
      <c r="N142" s="11"/>
      <c r="O142" s="11"/>
      <c r="P142" s="11"/>
      <c r="Q142" s="11"/>
      <c r="R142" s="11"/>
      <c r="S142" s="21"/>
      <c r="T142" s="21"/>
      <c r="U142" s="11"/>
      <c r="V142" s="11"/>
      <c r="W142" s="11"/>
      <c r="X142" s="11"/>
      <c r="Y142" s="11"/>
      <c r="Z142" s="11"/>
      <c r="AA142" s="11"/>
    </row>
    <row r="143" spans="1:27" s="33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41"/>
      <c r="M143" s="11"/>
      <c r="N143" s="11"/>
      <c r="O143" s="11"/>
      <c r="P143" s="11"/>
      <c r="Q143" s="11"/>
      <c r="R143" s="11"/>
      <c r="S143" s="21"/>
      <c r="T143" s="21"/>
      <c r="U143" s="11"/>
      <c r="V143" s="11"/>
      <c r="W143" s="11"/>
      <c r="X143" s="11"/>
      <c r="Y143" s="11"/>
      <c r="Z143" s="11"/>
      <c r="AA143" s="11"/>
    </row>
    <row r="144" spans="1:27" s="34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41"/>
      <c r="M144" s="11"/>
      <c r="N144" s="11"/>
      <c r="O144" s="11"/>
      <c r="P144" s="11"/>
      <c r="Q144" s="11"/>
      <c r="R144" s="11"/>
      <c r="S144" s="21"/>
      <c r="T144" s="21"/>
      <c r="U144" s="11"/>
      <c r="V144" s="11"/>
      <c r="W144" s="11"/>
      <c r="X144" s="11"/>
      <c r="Y144" s="11"/>
      <c r="Z144" s="11"/>
      <c r="AA144" s="11"/>
    </row>
    <row r="145" spans="1:27" s="34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41"/>
      <c r="M145" s="11"/>
      <c r="N145" s="11"/>
      <c r="O145" s="11"/>
      <c r="P145" s="11"/>
      <c r="Q145" s="11"/>
      <c r="R145" s="11"/>
      <c r="S145" s="21"/>
      <c r="T145" s="21"/>
      <c r="U145" s="11"/>
      <c r="V145" s="11"/>
      <c r="W145" s="11"/>
      <c r="X145" s="11"/>
      <c r="Y145" s="11"/>
      <c r="Z145" s="11"/>
      <c r="AA145" s="11"/>
    </row>
    <row r="146" spans="1:27" s="34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41"/>
      <c r="M146" s="11"/>
      <c r="N146" s="11"/>
      <c r="O146" s="11"/>
      <c r="P146" s="11"/>
      <c r="Q146" s="11"/>
      <c r="R146" s="11"/>
      <c r="S146" s="21"/>
      <c r="T146" s="21"/>
      <c r="U146" s="11"/>
      <c r="V146" s="11"/>
      <c r="W146" s="11"/>
      <c r="X146" s="11"/>
      <c r="Y146" s="11"/>
      <c r="Z146" s="11"/>
      <c r="AA146" s="11"/>
    </row>
    <row r="147" spans="1:27" s="34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41"/>
      <c r="M147" s="11"/>
      <c r="N147" s="11"/>
      <c r="O147" s="11"/>
      <c r="P147" s="11"/>
      <c r="Q147" s="11"/>
      <c r="R147" s="11"/>
      <c r="S147" s="21"/>
      <c r="T147" s="21"/>
      <c r="U147" s="11"/>
      <c r="V147" s="11"/>
      <c r="W147" s="11"/>
      <c r="X147" s="11"/>
      <c r="Y147" s="11"/>
      <c r="Z147" s="11"/>
      <c r="AA147" s="11"/>
    </row>
    <row r="148" spans="1:27" s="34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41"/>
      <c r="M148" s="11"/>
      <c r="N148" s="11"/>
      <c r="O148" s="11"/>
      <c r="P148" s="11"/>
      <c r="Q148" s="11"/>
      <c r="R148" s="11"/>
      <c r="S148" s="21"/>
      <c r="T148" s="21"/>
      <c r="U148" s="11"/>
      <c r="V148" s="11"/>
      <c r="W148" s="11"/>
      <c r="X148" s="11"/>
      <c r="Y148" s="11"/>
      <c r="Z148" s="11"/>
      <c r="AA148" s="11"/>
    </row>
    <row r="149" spans="1:27" s="34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41"/>
      <c r="M149" s="11"/>
      <c r="N149" s="11"/>
      <c r="O149" s="11"/>
      <c r="P149" s="11"/>
      <c r="Q149" s="11"/>
      <c r="R149" s="11"/>
      <c r="S149" s="21"/>
      <c r="T149" s="21"/>
      <c r="U149" s="11"/>
      <c r="V149" s="11"/>
      <c r="W149" s="11"/>
      <c r="X149" s="11"/>
      <c r="Y149" s="11"/>
      <c r="Z149" s="11"/>
      <c r="AA149" s="11"/>
    </row>
    <row r="150" spans="1:27" s="34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41"/>
      <c r="M150" s="11"/>
      <c r="N150" s="11"/>
      <c r="O150" s="11"/>
      <c r="P150" s="11"/>
      <c r="Q150" s="11"/>
      <c r="R150" s="11"/>
      <c r="S150" s="21"/>
      <c r="T150" s="21"/>
      <c r="U150" s="11"/>
      <c r="V150" s="11"/>
      <c r="W150" s="11"/>
      <c r="X150" s="11"/>
      <c r="Y150" s="11"/>
      <c r="Z150" s="11"/>
      <c r="AA150" s="11"/>
    </row>
    <row r="151" spans="1:27" s="34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41"/>
      <c r="M151" s="11"/>
      <c r="N151" s="11"/>
      <c r="O151" s="11"/>
      <c r="P151" s="11"/>
      <c r="Q151" s="11"/>
      <c r="R151" s="11"/>
      <c r="S151" s="21"/>
      <c r="T151" s="21"/>
      <c r="U151" s="11"/>
      <c r="V151" s="11"/>
      <c r="W151" s="11"/>
      <c r="X151" s="11"/>
      <c r="Y151" s="11"/>
      <c r="Z151" s="11"/>
      <c r="AA151" s="11"/>
    </row>
    <row r="152" spans="1:27" s="34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41"/>
      <c r="M152" s="11"/>
      <c r="N152" s="11"/>
      <c r="O152" s="11"/>
      <c r="P152" s="11"/>
      <c r="Q152" s="11"/>
      <c r="R152" s="11"/>
      <c r="S152" s="21"/>
      <c r="T152" s="21"/>
      <c r="U152" s="11"/>
      <c r="V152" s="11"/>
      <c r="W152" s="11"/>
      <c r="X152" s="11"/>
      <c r="Y152" s="11"/>
      <c r="Z152" s="11"/>
      <c r="AA152" s="11"/>
    </row>
    <row r="153" spans="1:27" s="34" customFormat="1" ht="15.75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41"/>
      <c r="M153" s="11"/>
      <c r="N153" s="11"/>
      <c r="O153" s="11"/>
      <c r="P153" s="11"/>
      <c r="Q153" s="11"/>
      <c r="R153" s="11"/>
      <c r="S153" s="21"/>
      <c r="T153" s="21"/>
      <c r="U153" s="11"/>
      <c r="V153" s="11"/>
      <c r="W153" s="11"/>
      <c r="X153" s="11"/>
      <c r="Y153" s="11"/>
      <c r="Z153" s="11"/>
      <c r="AA153" s="11"/>
    </row>
    <row r="154" spans="1:27" s="34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41"/>
      <c r="M154" s="11"/>
      <c r="N154" s="11"/>
      <c r="O154" s="11"/>
      <c r="P154" s="11"/>
      <c r="Q154" s="11"/>
      <c r="R154" s="11"/>
      <c r="S154" s="21"/>
      <c r="T154" s="21"/>
      <c r="U154" s="11"/>
      <c r="V154" s="11"/>
      <c r="W154" s="11"/>
      <c r="X154" s="11"/>
      <c r="Y154" s="11"/>
      <c r="Z154" s="11"/>
      <c r="AA154" s="11"/>
    </row>
    <row r="155" spans="1:27" s="34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41"/>
      <c r="M155" s="11"/>
      <c r="N155" s="11"/>
      <c r="O155" s="11"/>
      <c r="P155" s="11"/>
      <c r="Q155" s="11"/>
      <c r="R155" s="11"/>
      <c r="S155" s="21"/>
      <c r="T155" s="21"/>
      <c r="U155" s="11"/>
      <c r="V155" s="11"/>
      <c r="W155" s="11"/>
      <c r="X155" s="11"/>
      <c r="Y155" s="11"/>
      <c r="Z155" s="11"/>
      <c r="AA155" s="11"/>
    </row>
    <row r="156" spans="1:27" s="36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41"/>
      <c r="M156" s="11"/>
      <c r="N156" s="11"/>
      <c r="O156" s="11"/>
      <c r="P156" s="11"/>
      <c r="Q156" s="11"/>
      <c r="R156" s="11"/>
      <c r="S156" s="21"/>
      <c r="T156" s="21"/>
      <c r="U156" s="11"/>
      <c r="V156" s="11"/>
      <c r="W156" s="11"/>
      <c r="X156" s="11"/>
      <c r="Y156" s="11"/>
      <c r="Z156" s="11"/>
      <c r="AA156" s="11"/>
    </row>
    <row r="157" spans="1:27" s="33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41"/>
      <c r="M157" s="11"/>
      <c r="N157" s="11"/>
      <c r="O157" s="11"/>
      <c r="P157" s="11"/>
      <c r="Q157" s="11"/>
      <c r="R157" s="11"/>
      <c r="S157" s="21"/>
      <c r="T157" s="21"/>
      <c r="U157" s="11"/>
      <c r="V157" s="11"/>
      <c r="W157" s="11"/>
      <c r="X157" s="11"/>
      <c r="Y157" s="11"/>
      <c r="Z157" s="11"/>
      <c r="AA157" s="11"/>
    </row>
    <row r="158" spans="1:27" s="33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41"/>
      <c r="M158" s="11"/>
      <c r="N158" s="11"/>
      <c r="O158" s="11"/>
      <c r="P158" s="11"/>
      <c r="Q158" s="11"/>
      <c r="R158" s="11"/>
      <c r="S158" s="21"/>
      <c r="T158" s="21"/>
      <c r="U158" s="11"/>
      <c r="V158" s="11"/>
      <c r="W158" s="11"/>
      <c r="X158" s="11"/>
      <c r="Y158" s="11"/>
      <c r="Z158" s="11"/>
      <c r="AA158" s="11"/>
    </row>
    <row r="159" spans="1:27" s="33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41"/>
      <c r="M159" s="11"/>
      <c r="N159" s="11"/>
      <c r="O159" s="11"/>
      <c r="P159" s="11"/>
      <c r="Q159" s="11"/>
      <c r="R159" s="11"/>
      <c r="S159" s="21"/>
      <c r="T159" s="21"/>
      <c r="U159" s="11"/>
      <c r="V159" s="11"/>
      <c r="W159" s="11"/>
      <c r="X159" s="11"/>
      <c r="Y159" s="11"/>
      <c r="Z159" s="11"/>
      <c r="AA159" s="11"/>
    </row>
    <row r="160" spans="1:27" s="33" customFormat="1" ht="15.75">
      <c r="A160" s="10"/>
      <c r="B160" s="11"/>
      <c r="C160" s="12"/>
      <c r="D160" s="13"/>
      <c r="E160" s="12"/>
      <c r="F160" s="12"/>
      <c r="G160" s="12"/>
      <c r="H160" s="11"/>
      <c r="I160" s="11"/>
      <c r="J160" s="11"/>
      <c r="K160" s="11"/>
      <c r="L160" s="41"/>
      <c r="M160" s="11"/>
      <c r="N160" s="11"/>
      <c r="O160" s="11"/>
      <c r="P160" s="11"/>
      <c r="Q160" s="11"/>
      <c r="R160" s="11"/>
      <c r="S160" s="21"/>
      <c r="T160" s="21"/>
      <c r="U160" s="11"/>
      <c r="V160" s="11"/>
      <c r="W160" s="11"/>
      <c r="X160" s="11"/>
      <c r="Y160" s="11"/>
      <c r="Z160" s="11"/>
      <c r="AA160" s="11"/>
    </row>
    <row r="161" spans="1:27" s="33" customFormat="1" ht="15.75">
      <c r="A161" s="10"/>
      <c r="B161" s="11"/>
      <c r="C161" s="12"/>
      <c r="D161" s="13"/>
      <c r="E161" s="12"/>
      <c r="F161" s="12"/>
      <c r="G161" s="12"/>
      <c r="H161" s="11"/>
      <c r="I161" s="11"/>
      <c r="J161" s="11"/>
      <c r="K161" s="11"/>
      <c r="L161" s="41"/>
      <c r="M161" s="11"/>
      <c r="N161" s="11"/>
      <c r="O161" s="11"/>
      <c r="P161" s="11"/>
      <c r="Q161" s="11"/>
      <c r="R161" s="11"/>
      <c r="S161" s="21"/>
      <c r="T161" s="21"/>
      <c r="U161" s="11"/>
      <c r="V161" s="11"/>
      <c r="W161" s="11"/>
      <c r="X161" s="11"/>
      <c r="Y161" s="11"/>
      <c r="Z161" s="11"/>
      <c r="AA161" s="11"/>
    </row>
    <row r="162" spans="1:27" s="33" customFormat="1" ht="15.75">
      <c r="A162" s="10"/>
      <c r="B162" s="11"/>
      <c r="C162" s="12"/>
      <c r="D162" s="13"/>
      <c r="E162" s="12"/>
      <c r="F162" s="12"/>
      <c r="G162" s="12"/>
      <c r="H162" s="11"/>
      <c r="I162" s="11"/>
      <c r="J162" s="11"/>
      <c r="K162" s="11"/>
      <c r="L162" s="41"/>
      <c r="M162" s="11"/>
      <c r="N162" s="11"/>
      <c r="O162" s="11"/>
      <c r="P162" s="11"/>
      <c r="Q162" s="11"/>
      <c r="R162" s="11"/>
      <c r="S162" s="21"/>
      <c r="T162" s="21"/>
      <c r="U162" s="11"/>
      <c r="V162" s="11"/>
      <c r="W162" s="11"/>
      <c r="X162" s="11"/>
      <c r="Y162" s="11"/>
      <c r="Z162" s="11"/>
      <c r="AA162" s="11"/>
    </row>
    <row r="163" spans="1:27" s="33" customFormat="1" ht="18.75" customHeight="1">
      <c r="A163" s="10"/>
      <c r="B163" s="11"/>
      <c r="C163" s="12"/>
      <c r="D163" s="13"/>
      <c r="E163" s="12"/>
      <c r="F163" s="12"/>
      <c r="G163" s="12"/>
      <c r="H163" s="11"/>
      <c r="I163" s="11"/>
      <c r="J163" s="11"/>
      <c r="K163" s="11"/>
      <c r="L163" s="41"/>
      <c r="M163" s="11"/>
      <c r="N163" s="11"/>
      <c r="O163" s="11"/>
      <c r="P163" s="11"/>
      <c r="Q163" s="11"/>
      <c r="R163" s="11"/>
      <c r="S163" s="21"/>
      <c r="T163" s="21"/>
      <c r="U163" s="11"/>
      <c r="V163" s="11"/>
      <c r="W163" s="11"/>
      <c r="X163" s="11"/>
      <c r="Y163" s="11"/>
      <c r="Z163" s="11"/>
      <c r="AA163" s="11"/>
    </row>
    <row r="164" spans="1:27" s="33" customFormat="1" ht="15.75">
      <c r="A164" s="10"/>
      <c r="B164" s="11"/>
      <c r="C164" s="12"/>
      <c r="D164" s="13"/>
      <c r="E164" s="12"/>
      <c r="F164" s="12"/>
      <c r="G164" s="12"/>
      <c r="H164" s="11"/>
      <c r="I164" s="11"/>
      <c r="J164" s="11"/>
      <c r="K164" s="11"/>
      <c r="L164" s="41"/>
      <c r="M164" s="11"/>
      <c r="N164" s="11"/>
      <c r="O164" s="11"/>
      <c r="P164" s="11"/>
      <c r="Q164" s="11"/>
      <c r="R164" s="11"/>
      <c r="S164" s="21"/>
      <c r="T164" s="21"/>
      <c r="U164" s="11"/>
      <c r="V164" s="11"/>
      <c r="W164" s="11"/>
      <c r="X164" s="11"/>
      <c r="Y164" s="11"/>
      <c r="Z164" s="11"/>
      <c r="AA164" s="11"/>
    </row>
    <row r="165" spans="1:27" s="33" customFormat="1" ht="15.75">
      <c r="A165" s="10"/>
      <c r="B165" s="11"/>
      <c r="C165" s="12"/>
      <c r="D165" s="13"/>
      <c r="E165" s="12"/>
      <c r="F165" s="12"/>
      <c r="G165" s="12"/>
      <c r="H165" s="11"/>
      <c r="I165" s="11"/>
      <c r="J165" s="11"/>
      <c r="K165" s="11"/>
      <c r="L165" s="41"/>
      <c r="M165" s="11"/>
      <c r="N165" s="11"/>
      <c r="O165" s="11"/>
      <c r="P165" s="11"/>
      <c r="Q165" s="11"/>
      <c r="R165" s="11"/>
      <c r="S165" s="21"/>
      <c r="T165" s="21"/>
      <c r="U165" s="11"/>
      <c r="V165" s="11"/>
      <c r="W165" s="11"/>
      <c r="X165" s="11"/>
      <c r="Y165" s="11"/>
      <c r="Z165" s="11"/>
      <c r="AA165" s="11"/>
    </row>
    <row r="166" spans="1:27" s="33" customFormat="1" ht="15.75">
      <c r="A166" s="10"/>
      <c r="B166" s="11"/>
      <c r="C166" s="12"/>
      <c r="D166" s="13"/>
      <c r="E166" s="12"/>
      <c r="F166" s="12"/>
      <c r="G166" s="12"/>
      <c r="H166" s="11"/>
      <c r="I166" s="11"/>
      <c r="J166" s="11"/>
      <c r="K166" s="11"/>
      <c r="L166" s="41"/>
      <c r="M166" s="11"/>
      <c r="N166" s="11"/>
      <c r="O166" s="11"/>
      <c r="P166" s="11"/>
      <c r="Q166" s="11"/>
      <c r="R166" s="11"/>
      <c r="S166" s="21"/>
      <c r="T166" s="21"/>
      <c r="U166" s="11"/>
      <c r="V166" s="11"/>
      <c r="W166" s="11"/>
      <c r="X166" s="11"/>
      <c r="Y166" s="11"/>
      <c r="Z166" s="11"/>
      <c r="AA166" s="11"/>
    </row>
    <row r="167" spans="1:27" s="33" customFormat="1" ht="15.75">
      <c r="A167" s="10"/>
      <c r="B167" s="11"/>
      <c r="C167" s="12"/>
      <c r="D167" s="13"/>
      <c r="E167" s="12"/>
      <c r="F167" s="12"/>
      <c r="G167" s="12"/>
      <c r="H167" s="11"/>
      <c r="I167" s="11"/>
      <c r="J167" s="11"/>
      <c r="K167" s="11"/>
      <c r="L167" s="41"/>
      <c r="M167" s="11"/>
      <c r="N167" s="11"/>
      <c r="O167" s="11"/>
      <c r="P167" s="11"/>
      <c r="Q167" s="11"/>
      <c r="R167" s="11"/>
      <c r="S167" s="21"/>
      <c r="T167" s="21"/>
      <c r="U167" s="11"/>
      <c r="V167" s="11"/>
      <c r="W167" s="11"/>
      <c r="X167" s="11"/>
      <c r="Y167" s="11"/>
      <c r="Z167" s="11"/>
      <c r="AA167" s="11"/>
    </row>
    <row r="168" spans="1:27" s="33" customFormat="1" ht="15.75">
      <c r="A168" s="10"/>
      <c r="B168" s="11"/>
      <c r="C168" s="12"/>
      <c r="D168" s="13"/>
      <c r="E168" s="12"/>
      <c r="F168" s="12"/>
      <c r="G168" s="12"/>
      <c r="H168" s="11"/>
      <c r="I168" s="11"/>
      <c r="J168" s="11"/>
      <c r="K168" s="11"/>
      <c r="L168" s="41"/>
      <c r="M168" s="11"/>
      <c r="N168" s="11"/>
      <c r="O168" s="11"/>
      <c r="P168" s="11"/>
      <c r="Q168" s="11"/>
      <c r="R168" s="11"/>
      <c r="S168" s="21"/>
      <c r="T168" s="21"/>
      <c r="U168" s="11"/>
      <c r="V168" s="11"/>
      <c r="W168" s="11"/>
      <c r="X168" s="11"/>
      <c r="Y168" s="11"/>
      <c r="Z168" s="11"/>
      <c r="AA168" s="11"/>
    </row>
    <row r="169" spans="1:27" s="33" customFormat="1" ht="15.75">
      <c r="A169" s="10"/>
      <c r="B169" s="11"/>
      <c r="C169" s="12"/>
      <c r="D169" s="13"/>
      <c r="E169" s="12"/>
      <c r="F169" s="12"/>
      <c r="G169" s="12"/>
      <c r="H169" s="11"/>
      <c r="I169" s="11"/>
      <c r="J169" s="11"/>
      <c r="K169" s="11"/>
      <c r="L169" s="41"/>
      <c r="M169" s="11"/>
      <c r="N169" s="11"/>
      <c r="O169" s="11"/>
      <c r="P169" s="11"/>
      <c r="Q169" s="11"/>
      <c r="R169" s="11"/>
      <c r="S169" s="21"/>
      <c r="T169" s="21"/>
      <c r="U169" s="11"/>
      <c r="V169" s="11"/>
      <c r="W169" s="11"/>
      <c r="X169" s="11"/>
      <c r="Y169" s="11"/>
      <c r="Z169" s="11"/>
      <c r="AA169" s="11"/>
    </row>
  </sheetData>
  <sheetProtection/>
  <mergeCells count="157">
    <mergeCell ref="A54:AB54"/>
    <mergeCell ref="O55:P55"/>
    <mergeCell ref="O56:P56"/>
    <mergeCell ref="O57:P57"/>
    <mergeCell ref="O58:P58"/>
    <mergeCell ref="A99:M99"/>
    <mergeCell ref="N99:P99"/>
    <mergeCell ref="A92:AB92"/>
    <mergeCell ref="A93:F93"/>
    <mergeCell ref="O93:P93"/>
    <mergeCell ref="A94:M94"/>
    <mergeCell ref="O94:P94"/>
    <mergeCell ref="O61:P61"/>
    <mergeCell ref="O62:P62"/>
    <mergeCell ref="O63:P63"/>
    <mergeCell ref="O64:P64"/>
    <mergeCell ref="A89:M89"/>
    <mergeCell ref="A90:M90"/>
    <mergeCell ref="N90:P90"/>
    <mergeCell ref="O85:P85"/>
    <mergeCell ref="O96:P96"/>
    <mergeCell ref="A97:M97"/>
    <mergeCell ref="O97:P97"/>
    <mergeCell ref="O88:P88"/>
    <mergeCell ref="O89:P89"/>
    <mergeCell ref="A105:B105"/>
    <mergeCell ref="D105:F105"/>
    <mergeCell ref="H105:M105"/>
    <mergeCell ref="A103:B103"/>
    <mergeCell ref="D103:F103"/>
    <mergeCell ref="H103:M103"/>
    <mergeCell ref="A98:M98"/>
    <mergeCell ref="O98:P98"/>
    <mergeCell ref="A104:B104"/>
    <mergeCell ref="D104:F104"/>
    <mergeCell ref="H104:M104"/>
    <mergeCell ref="A102:B102"/>
    <mergeCell ref="D102:F102"/>
    <mergeCell ref="H102:M102"/>
    <mergeCell ref="A95:M95"/>
    <mergeCell ref="O95:P95"/>
    <mergeCell ref="A96:M96"/>
    <mergeCell ref="A83:AB83"/>
    <mergeCell ref="A84:F84"/>
    <mergeCell ref="A85:M85"/>
    <mergeCell ref="A86:M86"/>
    <mergeCell ref="A87:M87"/>
    <mergeCell ref="A88:M88"/>
    <mergeCell ref="O84:P84"/>
    <mergeCell ref="O86:P86"/>
    <mergeCell ref="O87:P87"/>
    <mergeCell ref="A77:M77"/>
    <mergeCell ref="A78:M78"/>
    <mergeCell ref="A79:M79"/>
    <mergeCell ref="A80:M80"/>
    <mergeCell ref="A81:M81"/>
    <mergeCell ref="N81:P81"/>
    <mergeCell ref="O77:P77"/>
    <mergeCell ref="O78:P78"/>
    <mergeCell ref="O79:P79"/>
    <mergeCell ref="O80:P80"/>
    <mergeCell ref="A72:B72"/>
    <mergeCell ref="O72:P72"/>
    <mergeCell ref="A73:P73"/>
    <mergeCell ref="A74:AB74"/>
    <mergeCell ref="A75:F75"/>
    <mergeCell ref="A76:M76"/>
    <mergeCell ref="O75:P75"/>
    <mergeCell ref="O76:P76"/>
    <mergeCell ref="O67:P67"/>
    <mergeCell ref="O68:P68"/>
    <mergeCell ref="A69:B69"/>
    <mergeCell ref="O69:P69"/>
    <mergeCell ref="A70:AB70"/>
    <mergeCell ref="O71:P71"/>
    <mergeCell ref="O50:P50"/>
    <mergeCell ref="O51:P51"/>
    <mergeCell ref="O52:P52"/>
    <mergeCell ref="A53:B53"/>
    <mergeCell ref="O53:P53"/>
    <mergeCell ref="A66:AB66"/>
    <mergeCell ref="A65:B65"/>
    <mergeCell ref="O65:P65"/>
    <mergeCell ref="O59:P59"/>
    <mergeCell ref="O60:P60"/>
    <mergeCell ref="O45:P45"/>
    <mergeCell ref="O46:P46"/>
    <mergeCell ref="A47:B47"/>
    <mergeCell ref="O47:P47"/>
    <mergeCell ref="A48:AB48"/>
    <mergeCell ref="O49:P49"/>
    <mergeCell ref="O40:P40"/>
    <mergeCell ref="A41:B41"/>
    <mergeCell ref="O41:P41"/>
    <mergeCell ref="A42:AB42"/>
    <mergeCell ref="O43:P43"/>
    <mergeCell ref="O44:P44"/>
    <mergeCell ref="O34:P34"/>
    <mergeCell ref="O35:P35"/>
    <mergeCell ref="O36:P36"/>
    <mergeCell ref="O37:P37"/>
    <mergeCell ref="O38:P38"/>
    <mergeCell ref="O39:P39"/>
    <mergeCell ref="A28:AB28"/>
    <mergeCell ref="A29:AB29"/>
    <mergeCell ref="A30:AB30"/>
    <mergeCell ref="O31:P31"/>
    <mergeCell ref="O32:P32"/>
    <mergeCell ref="O33:P33"/>
    <mergeCell ref="A23:AB23"/>
    <mergeCell ref="A24:AB24"/>
    <mergeCell ref="O25:P25"/>
    <mergeCell ref="O26:P26"/>
    <mergeCell ref="A27:B27"/>
    <mergeCell ref="O27:P27"/>
    <mergeCell ref="O18:P18"/>
    <mergeCell ref="O19:P19"/>
    <mergeCell ref="O20:P20"/>
    <mergeCell ref="A21:B21"/>
    <mergeCell ref="O21:P21"/>
    <mergeCell ref="A22:B22"/>
    <mergeCell ref="O22:P22"/>
    <mergeCell ref="O13:P13"/>
    <mergeCell ref="O14:P14"/>
    <mergeCell ref="A15:B15"/>
    <mergeCell ref="O15:P15"/>
    <mergeCell ref="A16:AB16"/>
    <mergeCell ref="O17:P17"/>
    <mergeCell ref="O8:P8"/>
    <mergeCell ref="A9:AB9"/>
    <mergeCell ref="A10:AB10"/>
    <mergeCell ref="O11:P11"/>
    <mergeCell ref="O12:P12"/>
    <mergeCell ref="H3:H7"/>
    <mergeCell ref="I3:L3"/>
    <mergeCell ref="E4:E7"/>
    <mergeCell ref="F4:F7"/>
    <mergeCell ref="N2:AB3"/>
    <mergeCell ref="A1:AB1"/>
    <mergeCell ref="A2:A7"/>
    <mergeCell ref="B2:B7"/>
    <mergeCell ref="C2:F2"/>
    <mergeCell ref="G2:G7"/>
    <mergeCell ref="C3:C7"/>
    <mergeCell ref="N4:Q4"/>
    <mergeCell ref="J5:J7"/>
    <mergeCell ref="K5:K7"/>
    <mergeCell ref="L5:L7"/>
    <mergeCell ref="H2:M2"/>
    <mergeCell ref="AB5:AB7"/>
    <mergeCell ref="D3:D7"/>
    <mergeCell ref="E3:F3"/>
    <mergeCell ref="I4:I7"/>
    <mergeCell ref="J4:L4"/>
    <mergeCell ref="N5:N7"/>
    <mergeCell ref="O5:P7"/>
    <mergeCell ref="M3:M7"/>
  </mergeCells>
  <conditionalFormatting sqref="G57 B59:G59 R58:V59 M59:N59 G64 A61:A64 Y58:IV60">
    <cfRule type="cellIs" priority="8" dxfId="14" operator="equal" stopIfTrue="1">
      <formula>0</formula>
    </cfRule>
  </conditionalFormatting>
  <conditionalFormatting sqref="U58:V59 Y58:AB59 A57:B58 A59 A55:B55 Q55 Q57:Q59 G55:I56 R55:V57 I57:I58 O58 V61:AG63 G57:G59 H57:H64 M56 R64:V65 Y64:AG65 M55:N55 M57:N57 M58 Y55:IV57 AH61:IV65">
    <cfRule type="cellIs" priority="9" dxfId="14" operator="equal" stopIfTrue="1">
      <formula>0</formula>
    </cfRule>
  </conditionalFormatting>
  <conditionalFormatting sqref="A59:G59 C60:G64 A60:A64 A55:B58 O56 G57:G58 O58 I57:I59 H57:H64 G55:I56 M55:N55 M56 M59:N59 M58 M57:N57 Q55:IV60 R64:IV65">
    <cfRule type="cellIs" priority="7" dxfId="15" operator="equal" stopIfTrue="1">
      <formula>0</formula>
    </cfRule>
  </conditionalFormatting>
  <conditionalFormatting sqref="C64:F64 B61:G63 R60:V60 I61:I64 M63:N63 Q61:Q64 M62 O62 O64 M64 M61:O61">
    <cfRule type="cellIs" priority="5" dxfId="14" operator="equal" stopIfTrue="1">
      <formula>0</formula>
    </cfRule>
  </conditionalFormatting>
  <conditionalFormatting sqref="I60 U60:V60 Y60:AB60 B64 G61 A60:G60 Q60 M60:N60">
    <cfRule type="cellIs" priority="6" dxfId="14" operator="equal" stopIfTrue="1">
      <formula>0</formula>
    </cfRule>
  </conditionalFormatting>
  <conditionalFormatting sqref="B60:B63 Q61:Q64 O62 I60:I64 O64 M64 M63:N63 M62 M60:N60 M61:O61 AH61:AP63">
    <cfRule type="cellIs" priority="4" dxfId="15" operator="equal" stopIfTrue="1">
      <formula>0</formula>
    </cfRule>
  </conditionalFormatting>
  <conditionalFormatting sqref="Y61:AB63">
    <cfRule type="cellIs" priority="2" dxfId="16" operator="greaterThan" stopIfTrue="1">
      <formula>0</formula>
    </cfRule>
  </conditionalFormatting>
  <printOptions/>
  <pageMargins left="0.3937007874015748" right="0.33" top="0.75" bottom="0.41" header="0.5118110236220472" footer="0.4"/>
  <pageSetup fitToHeight="0" fitToWidth="1" horizontalDpi="600" verticalDpi="600" orientation="landscape" paperSize="9" scale="89" r:id="rId1"/>
  <rowBreaks count="2" manualBreakCount="2">
    <brk id="41" max="27" man="1"/>
    <brk id="73" max="27" man="1"/>
  </rowBreaks>
  <colBreaks count="1" manualBreakCount="1">
    <brk id="13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8"/>
  <sheetViews>
    <sheetView view="pageBreakPreview" zoomScale="98" zoomScaleNormal="50" zoomScaleSheetLayoutView="98" zoomScalePageLayoutView="0" workbookViewId="0" topLeftCell="A76">
      <selection activeCell="H94" sqref="H94:I94"/>
    </sheetView>
  </sheetViews>
  <sheetFormatPr defaultColWidth="9.00390625" defaultRowHeight="12.75"/>
  <cols>
    <col min="1" max="1" width="12.375" style="10" bestFit="1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7.625" style="11" customWidth="1"/>
    <col min="9" max="9" width="6.00390625" style="11" customWidth="1"/>
    <col min="10" max="10" width="6.125" style="11" customWidth="1"/>
    <col min="11" max="11" width="5.75390625" style="11" customWidth="1"/>
    <col min="12" max="12" width="6.125" style="41" customWidth="1"/>
    <col min="13" max="13" width="9.00390625" style="11" customWidth="1"/>
    <col min="14" max="14" width="9.25390625" style="11" customWidth="1"/>
    <col min="15" max="15" width="8.375" style="11" customWidth="1"/>
    <col min="16" max="16" width="8.75390625" style="11" customWidth="1"/>
    <col min="17" max="17" width="6.25390625" style="11" hidden="1" customWidth="1"/>
    <col min="18" max="18" width="7.75390625" style="11" hidden="1" customWidth="1"/>
    <col min="19" max="19" width="7.75390625" style="21" hidden="1" customWidth="1"/>
    <col min="20" max="20" width="6.625" style="21" hidden="1" customWidth="1"/>
    <col min="21" max="21" width="8.625" style="11" hidden="1" customWidth="1"/>
    <col min="22" max="23" width="7.00390625" style="11" hidden="1" customWidth="1"/>
    <col min="24" max="24" width="8.375" style="11" hidden="1" customWidth="1"/>
    <col min="25" max="25" width="7.125" style="11" hidden="1" customWidth="1"/>
    <col min="26" max="26" width="7.75390625" style="11" hidden="1" customWidth="1"/>
    <col min="27" max="27" width="5.125" style="11" hidden="1" customWidth="1"/>
    <col min="28" max="16384" width="9.125" style="11" customWidth="1"/>
  </cols>
  <sheetData>
    <row r="1" spans="1:28" s="33" customFormat="1" ht="21" thickBot="1">
      <c r="A1" s="1468" t="s">
        <v>201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69"/>
      <c r="T1" s="1469"/>
      <c r="U1" s="1469"/>
      <c r="V1" s="1469"/>
      <c r="W1" s="1469"/>
      <c r="X1" s="1469"/>
      <c r="Y1" s="1469"/>
      <c r="Z1" s="1469"/>
      <c r="AA1" s="1469"/>
      <c r="AB1" s="1469"/>
    </row>
    <row r="2" spans="1:28" s="33" customFormat="1" ht="18.75" customHeight="1">
      <c r="A2" s="1470" t="s">
        <v>26</v>
      </c>
      <c r="B2" s="1447" t="s">
        <v>64</v>
      </c>
      <c r="C2" s="1475" t="s">
        <v>52</v>
      </c>
      <c r="D2" s="1476"/>
      <c r="E2" s="1476"/>
      <c r="F2" s="1476"/>
      <c r="G2" s="1477" t="s">
        <v>69</v>
      </c>
      <c r="H2" s="1445" t="s">
        <v>58</v>
      </c>
      <c r="I2" s="1446"/>
      <c r="J2" s="1446"/>
      <c r="K2" s="1446"/>
      <c r="L2" s="1446"/>
      <c r="M2" s="1447"/>
      <c r="N2" s="1509" t="s">
        <v>168</v>
      </c>
      <c r="O2" s="1510"/>
      <c r="P2" s="1510"/>
      <c r="Q2" s="1510"/>
      <c r="R2" s="1510"/>
      <c r="S2" s="1510"/>
      <c r="T2" s="1510"/>
      <c r="U2" s="1510"/>
      <c r="V2" s="1510"/>
      <c r="W2" s="1510"/>
      <c r="X2" s="1510"/>
      <c r="Y2" s="1510"/>
      <c r="Z2" s="1510"/>
      <c r="AA2" s="1510"/>
      <c r="AB2" s="1511"/>
    </row>
    <row r="3" spans="1:28" s="33" customFormat="1" ht="33.75" customHeight="1" thickBot="1">
      <c r="A3" s="1471"/>
      <c r="B3" s="1473"/>
      <c r="C3" s="1480" t="s">
        <v>54</v>
      </c>
      <c r="D3" s="1450" t="s">
        <v>55</v>
      </c>
      <c r="E3" s="1453" t="s">
        <v>53</v>
      </c>
      <c r="F3" s="1454"/>
      <c r="G3" s="1478"/>
      <c r="H3" s="1501" t="s">
        <v>59</v>
      </c>
      <c r="I3" s="1503" t="s">
        <v>61</v>
      </c>
      <c r="J3" s="1503"/>
      <c r="K3" s="1503"/>
      <c r="L3" s="1503"/>
      <c r="M3" s="1466" t="s">
        <v>62</v>
      </c>
      <c r="N3" s="1512"/>
      <c r="O3" s="1513"/>
      <c r="P3" s="1513"/>
      <c r="Q3" s="1513"/>
      <c r="R3" s="1513"/>
      <c r="S3" s="1513"/>
      <c r="T3" s="1513"/>
      <c r="U3" s="1513"/>
      <c r="V3" s="1513"/>
      <c r="W3" s="1513"/>
      <c r="X3" s="1513"/>
      <c r="Y3" s="1513"/>
      <c r="Z3" s="1513"/>
      <c r="AA3" s="1513"/>
      <c r="AB3" s="1514"/>
    </row>
    <row r="4" spans="1:28" s="33" customFormat="1" ht="18" customHeight="1">
      <c r="A4" s="1471"/>
      <c r="B4" s="1473"/>
      <c r="C4" s="1481"/>
      <c r="D4" s="1451"/>
      <c r="E4" s="1450" t="s">
        <v>56</v>
      </c>
      <c r="F4" s="1506" t="s">
        <v>57</v>
      </c>
      <c r="G4" s="1478"/>
      <c r="H4" s="1501"/>
      <c r="I4" s="1455" t="s">
        <v>60</v>
      </c>
      <c r="J4" s="1453" t="s">
        <v>63</v>
      </c>
      <c r="K4" s="1454"/>
      <c r="L4" s="1456"/>
      <c r="M4" s="1466"/>
      <c r="N4" s="1483" t="s">
        <v>70</v>
      </c>
      <c r="O4" s="1484"/>
      <c r="P4" s="1484"/>
      <c r="Q4" s="1485"/>
      <c r="AB4" s="140" t="s">
        <v>144</v>
      </c>
    </row>
    <row r="5" spans="1:28" s="33" customFormat="1" ht="16.5" thickBot="1">
      <c r="A5" s="1471"/>
      <c r="B5" s="1473"/>
      <c r="C5" s="1481"/>
      <c r="D5" s="1451"/>
      <c r="E5" s="1504"/>
      <c r="F5" s="1507"/>
      <c r="G5" s="1478"/>
      <c r="H5" s="1501"/>
      <c r="I5" s="1455"/>
      <c r="J5" s="1486" t="s">
        <v>32</v>
      </c>
      <c r="K5" s="1489" t="s">
        <v>33</v>
      </c>
      <c r="L5" s="1490" t="s">
        <v>34</v>
      </c>
      <c r="M5" s="1466"/>
      <c r="N5" s="1457">
        <v>1</v>
      </c>
      <c r="O5" s="1460">
        <v>2</v>
      </c>
      <c r="P5" s="1461"/>
      <c r="Q5" s="141"/>
      <c r="AB5" s="1448">
        <v>3</v>
      </c>
    </row>
    <row r="6" spans="1:28" s="33" customFormat="1" ht="37.5" customHeight="1">
      <c r="A6" s="1471"/>
      <c r="B6" s="1473"/>
      <c r="C6" s="1481"/>
      <c r="D6" s="1451"/>
      <c r="E6" s="1504"/>
      <c r="F6" s="1507"/>
      <c r="G6" s="1478"/>
      <c r="H6" s="1501"/>
      <c r="I6" s="1455"/>
      <c r="J6" s="1487"/>
      <c r="K6" s="1487"/>
      <c r="L6" s="1487"/>
      <c r="M6" s="1466"/>
      <c r="N6" s="1458"/>
      <c r="O6" s="1462"/>
      <c r="P6" s="1463"/>
      <c r="AB6" s="1448"/>
    </row>
    <row r="7" spans="1:28" s="33" customFormat="1" ht="22.5" customHeight="1" thickBot="1">
      <c r="A7" s="1472"/>
      <c r="B7" s="1474"/>
      <c r="C7" s="1482"/>
      <c r="D7" s="1452"/>
      <c r="E7" s="1505"/>
      <c r="F7" s="1508"/>
      <c r="G7" s="1479"/>
      <c r="H7" s="1502"/>
      <c r="I7" s="1450"/>
      <c r="J7" s="1488"/>
      <c r="K7" s="1488"/>
      <c r="L7" s="1488"/>
      <c r="M7" s="1467"/>
      <c r="N7" s="1459"/>
      <c r="O7" s="1464"/>
      <c r="P7" s="1465"/>
      <c r="AB7" s="1449"/>
    </row>
    <row r="8" spans="1:28" s="33" customFormat="1" ht="16.5" thickBot="1">
      <c r="A8" s="142">
        <v>1</v>
      </c>
      <c r="B8" s="143">
        <v>2</v>
      </c>
      <c r="C8" s="144">
        <v>3</v>
      </c>
      <c r="D8" s="145">
        <v>4</v>
      </c>
      <c r="E8" s="145">
        <v>5</v>
      </c>
      <c r="F8" s="146">
        <v>6</v>
      </c>
      <c r="G8" s="147">
        <v>7</v>
      </c>
      <c r="H8" s="148">
        <v>8</v>
      </c>
      <c r="I8" s="145">
        <v>9</v>
      </c>
      <c r="J8" s="145">
        <v>10</v>
      </c>
      <c r="K8" s="145">
        <v>11</v>
      </c>
      <c r="L8" s="149">
        <v>12</v>
      </c>
      <c r="M8" s="150">
        <v>13</v>
      </c>
      <c r="N8" s="144">
        <v>14</v>
      </c>
      <c r="O8" s="1491">
        <v>15</v>
      </c>
      <c r="P8" s="149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147">
        <v>16</v>
      </c>
    </row>
    <row r="9" spans="1:28" s="33" customFormat="1" ht="16.5" customHeight="1" thickBot="1">
      <c r="A9" s="1493" t="s">
        <v>77</v>
      </c>
      <c r="B9" s="1494"/>
      <c r="C9" s="1494"/>
      <c r="D9" s="1494"/>
      <c r="E9" s="1494"/>
      <c r="F9" s="1494"/>
      <c r="G9" s="1494"/>
      <c r="H9" s="1494"/>
      <c r="I9" s="1494"/>
      <c r="J9" s="1494"/>
      <c r="K9" s="1494"/>
      <c r="L9" s="1494"/>
      <c r="M9" s="1494"/>
      <c r="N9" s="1494"/>
      <c r="O9" s="1494"/>
      <c r="P9" s="1494"/>
      <c r="Q9" s="1494"/>
      <c r="R9" s="1494"/>
      <c r="S9" s="1494"/>
      <c r="T9" s="1494"/>
      <c r="U9" s="1494"/>
      <c r="V9" s="1494"/>
      <c r="W9" s="1494"/>
      <c r="X9" s="1494"/>
      <c r="Y9" s="1494"/>
      <c r="Z9" s="1494"/>
      <c r="AA9" s="1494"/>
      <c r="AB9" s="1495"/>
    </row>
    <row r="10" spans="1:28" s="33" customFormat="1" ht="16.5" thickBot="1">
      <c r="A10" s="1496" t="s">
        <v>195</v>
      </c>
      <c r="B10" s="1497"/>
      <c r="C10" s="1497"/>
      <c r="D10" s="1497"/>
      <c r="E10" s="1497"/>
      <c r="F10" s="1497"/>
      <c r="G10" s="1497"/>
      <c r="H10" s="1497"/>
      <c r="I10" s="1497"/>
      <c r="J10" s="1497"/>
      <c r="K10" s="1497"/>
      <c r="L10" s="1497"/>
      <c r="M10" s="1497"/>
      <c r="N10" s="1497"/>
      <c r="O10" s="1497"/>
      <c r="P10" s="1497"/>
      <c r="Q10" s="1497"/>
      <c r="R10" s="1497"/>
      <c r="S10" s="1497"/>
      <c r="T10" s="1497"/>
      <c r="U10" s="1497"/>
      <c r="V10" s="1497"/>
      <c r="W10" s="1497"/>
      <c r="X10" s="1497"/>
      <c r="Y10" s="1497"/>
      <c r="Z10" s="1497"/>
      <c r="AA10" s="1497"/>
      <c r="AB10" s="1498"/>
    </row>
    <row r="11" spans="1:28" s="351" customFormat="1" ht="33.75" customHeight="1">
      <c r="A11" s="338" t="s">
        <v>196</v>
      </c>
      <c r="B11" s="339" t="s">
        <v>148</v>
      </c>
      <c r="C11" s="340"/>
      <c r="D11" s="341"/>
      <c r="E11" s="341"/>
      <c r="F11" s="342"/>
      <c r="G11" s="343">
        <f>G12+G13+G14</f>
        <v>6.5</v>
      </c>
      <c r="H11" s="344">
        <f>H12+H13+H14</f>
        <v>195</v>
      </c>
      <c r="I11" s="345">
        <f>I12+I13+I14</f>
        <v>12</v>
      </c>
      <c r="J11" s="345"/>
      <c r="K11" s="345"/>
      <c r="L11" s="345" t="s">
        <v>203</v>
      </c>
      <c r="M11" s="346">
        <f>M12+M13+M14</f>
        <v>183</v>
      </c>
      <c r="N11" s="347"/>
      <c r="O11" s="1646"/>
      <c r="P11" s="1647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50"/>
    </row>
    <row r="12" spans="1:28" s="33" customFormat="1" ht="33.75" customHeight="1">
      <c r="A12" s="156" t="s">
        <v>145</v>
      </c>
      <c r="B12" s="474" t="s">
        <v>148</v>
      </c>
      <c r="C12" s="475"/>
      <c r="D12" s="476">
        <v>1</v>
      </c>
      <c r="E12" s="476"/>
      <c r="F12" s="477"/>
      <c r="G12" s="478">
        <v>2.5</v>
      </c>
      <c r="H12" s="479">
        <f>G12*30</f>
        <v>75</v>
      </c>
      <c r="I12" s="480">
        <v>6</v>
      </c>
      <c r="J12" s="480"/>
      <c r="K12" s="480"/>
      <c r="L12" s="480" t="s">
        <v>202</v>
      </c>
      <c r="M12" s="481">
        <f>H12-I12</f>
        <v>69</v>
      </c>
      <c r="N12" s="482" t="s">
        <v>202</v>
      </c>
      <c r="O12" s="1648"/>
      <c r="P12" s="1649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5"/>
    </row>
    <row r="13" spans="1:30" s="33" customFormat="1" ht="33.75" customHeight="1" thickBot="1">
      <c r="A13" s="156" t="s">
        <v>146</v>
      </c>
      <c r="B13" s="474" t="s">
        <v>148</v>
      </c>
      <c r="C13" s="475"/>
      <c r="D13" s="476">
        <v>2</v>
      </c>
      <c r="E13" s="476"/>
      <c r="F13" s="477"/>
      <c r="G13" s="478">
        <v>4</v>
      </c>
      <c r="H13" s="479">
        <f>G13*30</f>
        <v>120</v>
      </c>
      <c r="I13" s="480">
        <v>6</v>
      </c>
      <c r="J13" s="480"/>
      <c r="K13" s="480"/>
      <c r="L13" s="480" t="s">
        <v>202</v>
      </c>
      <c r="M13" s="481">
        <f>H13-I13</f>
        <v>114</v>
      </c>
      <c r="N13" s="482"/>
      <c r="O13" s="1648" t="s">
        <v>202</v>
      </c>
      <c r="P13" s="1649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D13" s="77"/>
    </row>
    <row r="14" spans="1:30" s="33" customFormat="1" ht="34.5" customHeight="1" hidden="1" thickBot="1">
      <c r="A14" s="158" t="s">
        <v>147</v>
      </c>
      <c r="B14" s="474"/>
      <c r="C14" s="483"/>
      <c r="D14" s="480"/>
      <c r="E14" s="480"/>
      <c r="F14" s="484"/>
      <c r="G14" s="485"/>
      <c r="H14" s="479"/>
      <c r="I14" s="480"/>
      <c r="J14" s="480"/>
      <c r="K14" s="480"/>
      <c r="L14" s="480"/>
      <c r="M14" s="481"/>
      <c r="N14" s="479"/>
      <c r="O14" s="1667"/>
      <c r="P14" s="1668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1"/>
      <c r="AD14" s="76"/>
    </row>
    <row r="15" spans="1:28" s="351" customFormat="1" ht="16.5" thickBot="1">
      <c r="A15" s="1662" t="s">
        <v>149</v>
      </c>
      <c r="B15" s="1663"/>
      <c r="C15" s="352"/>
      <c r="D15" s="353"/>
      <c r="E15" s="353"/>
      <c r="F15" s="354"/>
      <c r="G15" s="355">
        <f>G11</f>
        <v>6.5</v>
      </c>
      <c r="H15" s="356">
        <f>H11</f>
        <v>195</v>
      </c>
      <c r="I15" s="357">
        <f>I11</f>
        <v>12</v>
      </c>
      <c r="J15" s="357"/>
      <c r="K15" s="357"/>
      <c r="L15" s="357" t="str">
        <f>L11</f>
        <v>18/0</v>
      </c>
      <c r="M15" s="358">
        <f>M11</f>
        <v>183</v>
      </c>
      <c r="N15" s="359" t="s">
        <v>202</v>
      </c>
      <c r="O15" s="1650" t="s">
        <v>202</v>
      </c>
      <c r="P15" s="1651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1"/>
    </row>
    <row r="16" spans="1:28" s="33" customFormat="1" ht="18" customHeight="1" thickBot="1">
      <c r="A16" s="1538" t="s">
        <v>79</v>
      </c>
      <c r="B16" s="1539"/>
      <c r="C16" s="1539"/>
      <c r="D16" s="1539"/>
      <c r="E16" s="1539"/>
      <c r="F16" s="1539"/>
      <c r="G16" s="1539"/>
      <c r="H16" s="1539"/>
      <c r="I16" s="1539"/>
      <c r="J16" s="1539"/>
      <c r="K16" s="1539"/>
      <c r="L16" s="1539"/>
      <c r="M16" s="1539"/>
      <c r="N16" s="1539"/>
      <c r="O16" s="1539"/>
      <c r="P16" s="1539"/>
      <c r="Q16" s="1539"/>
      <c r="R16" s="1539"/>
      <c r="S16" s="1539"/>
      <c r="T16" s="1539"/>
      <c r="U16" s="1539"/>
      <c r="V16" s="1539"/>
      <c r="W16" s="1539"/>
      <c r="X16" s="1539"/>
      <c r="Y16" s="1539"/>
      <c r="Z16" s="1539"/>
      <c r="AA16" s="1539"/>
      <c r="AB16" s="1540"/>
    </row>
    <row r="17" spans="1:30" s="351" customFormat="1" ht="15.75">
      <c r="A17" s="362" t="s">
        <v>71</v>
      </c>
      <c r="B17" s="363" t="s">
        <v>150</v>
      </c>
      <c r="C17" s="364"/>
      <c r="D17" s="365">
        <v>2</v>
      </c>
      <c r="E17" s="366"/>
      <c r="F17" s="367"/>
      <c r="G17" s="368">
        <v>1</v>
      </c>
      <c r="H17" s="369">
        <f>G17*30</f>
        <v>30</v>
      </c>
      <c r="I17" s="370">
        <v>4</v>
      </c>
      <c r="J17" s="370" t="s">
        <v>204</v>
      </c>
      <c r="K17" s="370"/>
      <c r="L17" s="370"/>
      <c r="M17" s="371">
        <f>H17-I17</f>
        <v>26</v>
      </c>
      <c r="N17" s="372"/>
      <c r="O17" s="1658" t="s">
        <v>204</v>
      </c>
      <c r="P17" s="1659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73"/>
      <c r="AB17" s="374"/>
      <c r="AD17" s="375"/>
    </row>
    <row r="18" spans="1:30" s="351" customFormat="1" ht="33.75" customHeight="1">
      <c r="A18" s="362" t="s">
        <v>151</v>
      </c>
      <c r="B18" s="339" t="s">
        <v>78</v>
      </c>
      <c r="C18" s="376"/>
      <c r="D18" s="377"/>
      <c r="E18" s="377"/>
      <c r="F18" s="378"/>
      <c r="G18" s="379">
        <f>G19+G20</f>
        <v>3</v>
      </c>
      <c r="H18" s="380">
        <f>H19+H20</f>
        <v>90</v>
      </c>
      <c r="I18" s="381">
        <f>I19+I20</f>
        <v>8</v>
      </c>
      <c r="J18" s="381" t="s">
        <v>205</v>
      </c>
      <c r="K18" s="382"/>
      <c r="L18" s="382"/>
      <c r="M18" s="383">
        <f>M19+M20</f>
        <v>82</v>
      </c>
      <c r="N18" s="384"/>
      <c r="O18" s="1660"/>
      <c r="P18" s="1661"/>
      <c r="AB18" s="350"/>
      <c r="AD18" s="375"/>
    </row>
    <row r="19" spans="1:28" s="351" customFormat="1" ht="18.75" customHeight="1">
      <c r="A19" s="386" t="s">
        <v>152</v>
      </c>
      <c r="B19" s="387" t="s">
        <v>29</v>
      </c>
      <c r="C19" s="388">
        <v>1</v>
      </c>
      <c r="D19" s="389"/>
      <c r="E19" s="390"/>
      <c r="F19" s="391"/>
      <c r="G19" s="392">
        <v>1.5</v>
      </c>
      <c r="H19" s="388">
        <f>G19*30</f>
        <v>45</v>
      </c>
      <c r="I19" s="389">
        <v>4</v>
      </c>
      <c r="J19" s="389" t="s">
        <v>204</v>
      </c>
      <c r="K19" s="389"/>
      <c r="L19" s="393"/>
      <c r="M19" s="394">
        <f>H19-I19</f>
        <v>41</v>
      </c>
      <c r="N19" s="395" t="s">
        <v>204</v>
      </c>
      <c r="O19" s="1636"/>
      <c r="P19" s="1637"/>
      <c r="AB19" s="396"/>
    </row>
    <row r="20" spans="1:28" s="406" customFormat="1" ht="18" customHeight="1" thickBot="1">
      <c r="A20" s="397" t="s">
        <v>169</v>
      </c>
      <c r="B20" s="398" t="s">
        <v>38</v>
      </c>
      <c r="C20" s="399"/>
      <c r="D20" s="400">
        <v>1</v>
      </c>
      <c r="E20" s="400"/>
      <c r="F20" s="401"/>
      <c r="G20" s="402">
        <v>1.5</v>
      </c>
      <c r="H20" s="399">
        <f>G20*30</f>
        <v>45</v>
      </c>
      <c r="I20" s="389">
        <v>4</v>
      </c>
      <c r="J20" s="400" t="s">
        <v>204</v>
      </c>
      <c r="K20" s="400"/>
      <c r="L20" s="403"/>
      <c r="M20" s="404">
        <f>H20-I20</f>
        <v>41</v>
      </c>
      <c r="N20" s="405" t="s">
        <v>204</v>
      </c>
      <c r="O20" s="1669"/>
      <c r="P20" s="1670"/>
      <c r="AB20" s="407"/>
    </row>
    <row r="21" spans="1:28" s="33" customFormat="1" ht="16.5" thickBot="1">
      <c r="A21" s="1522" t="s">
        <v>86</v>
      </c>
      <c r="B21" s="1523"/>
      <c r="C21" s="168"/>
      <c r="D21" s="169"/>
      <c r="E21" s="169"/>
      <c r="F21" s="170"/>
      <c r="G21" s="188">
        <f>G17+G18</f>
        <v>4</v>
      </c>
      <c r="H21" s="177">
        <f aca="true" t="shared" si="0" ref="H21:M21">H17+H18</f>
        <v>120</v>
      </c>
      <c r="I21" s="178">
        <f t="shared" si="0"/>
        <v>12</v>
      </c>
      <c r="J21" s="178" t="s">
        <v>208</v>
      </c>
      <c r="K21" s="178"/>
      <c r="L21" s="178"/>
      <c r="M21" s="179">
        <f t="shared" si="0"/>
        <v>108</v>
      </c>
      <c r="N21" s="180" t="s">
        <v>205</v>
      </c>
      <c r="O21" s="1524" t="s">
        <v>204</v>
      </c>
      <c r="P21" s="1525"/>
      <c r="AB21" s="181"/>
    </row>
    <row r="22" spans="1:28" s="33" customFormat="1" ht="16.5" thickBot="1">
      <c r="A22" s="1522" t="s">
        <v>177</v>
      </c>
      <c r="B22" s="1523"/>
      <c r="C22" s="171"/>
      <c r="D22" s="172"/>
      <c r="E22" s="172"/>
      <c r="F22" s="173"/>
      <c r="G22" s="189">
        <f>G15+G21</f>
        <v>10.5</v>
      </c>
      <c r="H22" s="182">
        <f>H15+H21</f>
        <v>315</v>
      </c>
      <c r="I22" s="183">
        <f>I15+I21</f>
        <v>24</v>
      </c>
      <c r="J22" s="183" t="s">
        <v>208</v>
      </c>
      <c r="K22" s="183"/>
      <c r="L22" s="183" t="s">
        <v>203</v>
      </c>
      <c r="M22" s="184">
        <f>M15+M21</f>
        <v>291</v>
      </c>
      <c r="N22" s="182" t="s">
        <v>206</v>
      </c>
      <c r="O22" s="1526" t="s">
        <v>207</v>
      </c>
      <c r="P22" s="1527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</row>
    <row r="23" spans="1:28" s="33" customFormat="1" ht="16.5" customHeight="1" thickBot="1">
      <c r="A23" s="1528" t="s">
        <v>100</v>
      </c>
      <c r="B23" s="1529"/>
      <c r="C23" s="1529"/>
      <c r="D23" s="1529"/>
      <c r="E23" s="1529"/>
      <c r="F23" s="1529"/>
      <c r="G23" s="1529"/>
      <c r="H23" s="1529"/>
      <c r="I23" s="1529"/>
      <c r="J23" s="1529"/>
      <c r="K23" s="1529"/>
      <c r="L23" s="1529"/>
      <c r="M23" s="1529"/>
      <c r="N23" s="1529"/>
      <c r="O23" s="1529"/>
      <c r="P23" s="1529"/>
      <c r="Q23" s="1529"/>
      <c r="R23" s="1529"/>
      <c r="S23" s="1529"/>
      <c r="T23" s="1529"/>
      <c r="U23" s="1529"/>
      <c r="V23" s="1529"/>
      <c r="W23" s="1529"/>
      <c r="X23" s="1529"/>
      <c r="Y23" s="1529"/>
      <c r="Z23" s="1529"/>
      <c r="AA23" s="1529"/>
      <c r="AB23" s="1530"/>
    </row>
    <row r="24" spans="1:28" s="33" customFormat="1" ht="18.75" customHeight="1" thickBot="1">
      <c r="A24" s="1496" t="s">
        <v>170</v>
      </c>
      <c r="B24" s="1531"/>
      <c r="C24" s="1531"/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1"/>
      <c r="AB24" s="1532"/>
    </row>
    <row r="25" spans="1:28" s="33" customFormat="1" ht="33.75" customHeight="1" thickBot="1">
      <c r="A25" s="151" t="s">
        <v>172</v>
      </c>
      <c r="B25" s="209" t="s">
        <v>153</v>
      </c>
      <c r="C25" s="193"/>
      <c r="D25" s="194">
        <v>1</v>
      </c>
      <c r="E25" s="194"/>
      <c r="F25" s="195"/>
      <c r="G25" s="78">
        <v>2</v>
      </c>
      <c r="H25" s="190">
        <f>G25*30</f>
        <v>60</v>
      </c>
      <c r="I25" s="191">
        <v>4</v>
      </c>
      <c r="J25" s="191" t="s">
        <v>210</v>
      </c>
      <c r="K25" s="191"/>
      <c r="L25" s="191" t="s">
        <v>210</v>
      </c>
      <c r="M25" s="192">
        <f>H25-I25</f>
        <v>56</v>
      </c>
      <c r="N25" s="193" t="s">
        <v>204</v>
      </c>
      <c r="O25" s="1533"/>
      <c r="P25" s="1534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</row>
    <row r="26" spans="1:28" s="33" customFormat="1" ht="33.75" customHeight="1" thickBot="1">
      <c r="A26" s="210" t="s">
        <v>173</v>
      </c>
      <c r="B26" s="211" t="s">
        <v>209</v>
      </c>
      <c r="C26" s="201">
        <v>2</v>
      </c>
      <c r="D26" s="202"/>
      <c r="E26" s="202"/>
      <c r="F26" s="203"/>
      <c r="G26" s="212">
        <v>3</v>
      </c>
      <c r="H26" s="198">
        <f>G26*30</f>
        <v>90</v>
      </c>
      <c r="I26" s="199">
        <v>4</v>
      </c>
      <c r="J26" s="199" t="s">
        <v>204</v>
      </c>
      <c r="K26" s="199"/>
      <c r="L26" s="199"/>
      <c r="M26" s="200">
        <f>H26-I26</f>
        <v>86</v>
      </c>
      <c r="N26" s="201"/>
      <c r="O26" s="1535" t="s">
        <v>204</v>
      </c>
      <c r="P26" s="153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204"/>
    </row>
    <row r="27" spans="1:28" s="33" customFormat="1" ht="16.5" customHeight="1" thickBot="1">
      <c r="A27" s="1522" t="s">
        <v>171</v>
      </c>
      <c r="B27" s="1523"/>
      <c r="C27" s="205"/>
      <c r="D27" s="206"/>
      <c r="E27" s="206"/>
      <c r="F27" s="207"/>
      <c r="G27" s="213">
        <f>G25+G26</f>
        <v>5</v>
      </c>
      <c r="H27" s="205">
        <f>H25+H26</f>
        <v>150</v>
      </c>
      <c r="I27" s="206">
        <f>I25+I26</f>
        <v>8</v>
      </c>
      <c r="J27" s="206" t="s">
        <v>202</v>
      </c>
      <c r="K27" s="206"/>
      <c r="L27" s="206" t="s">
        <v>210</v>
      </c>
      <c r="M27" s="207">
        <f>M25+M26</f>
        <v>142</v>
      </c>
      <c r="N27" s="205" t="s">
        <v>204</v>
      </c>
      <c r="O27" s="1537" t="s">
        <v>204</v>
      </c>
      <c r="P27" s="1530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1:28" s="33" customFormat="1" ht="18.75" customHeight="1" thickBot="1">
      <c r="A28" s="1538" t="s">
        <v>101</v>
      </c>
      <c r="B28" s="1539"/>
      <c r="C28" s="1539"/>
      <c r="D28" s="1539"/>
      <c r="E28" s="1539"/>
      <c r="F28" s="1539"/>
      <c r="G28" s="1539"/>
      <c r="H28" s="1539"/>
      <c r="I28" s="1539"/>
      <c r="J28" s="1539"/>
      <c r="K28" s="1539"/>
      <c r="L28" s="1539"/>
      <c r="M28" s="1539"/>
      <c r="N28" s="1539"/>
      <c r="O28" s="1539"/>
      <c r="P28" s="1539"/>
      <c r="Q28" s="1539"/>
      <c r="R28" s="1539"/>
      <c r="S28" s="1539"/>
      <c r="T28" s="1539"/>
      <c r="U28" s="1539"/>
      <c r="V28" s="1539"/>
      <c r="W28" s="1539"/>
      <c r="X28" s="1539"/>
      <c r="Y28" s="1539"/>
      <c r="Z28" s="1539"/>
      <c r="AA28" s="1539"/>
      <c r="AB28" s="1540"/>
    </row>
    <row r="29" spans="1:28" s="33" customFormat="1" ht="18.75" customHeight="1" thickBot="1">
      <c r="A29" s="1541" t="s">
        <v>211</v>
      </c>
      <c r="B29" s="1539"/>
      <c r="C29" s="1539"/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1539"/>
      <c r="O29" s="1539"/>
      <c r="P29" s="1539"/>
      <c r="Q29" s="1539"/>
      <c r="R29" s="1539"/>
      <c r="S29" s="1539"/>
      <c r="T29" s="1539"/>
      <c r="U29" s="1539"/>
      <c r="V29" s="1539"/>
      <c r="W29" s="1539"/>
      <c r="X29" s="1539"/>
      <c r="Y29" s="1539"/>
      <c r="Z29" s="1539"/>
      <c r="AA29" s="1539"/>
      <c r="AB29" s="1540"/>
    </row>
    <row r="30" spans="1:28" s="33" customFormat="1" ht="18.75" customHeight="1" thickBot="1">
      <c r="A30" s="1528" t="s">
        <v>102</v>
      </c>
      <c r="B30" s="1529"/>
      <c r="C30" s="1529"/>
      <c r="D30" s="1529"/>
      <c r="E30" s="1529"/>
      <c r="F30" s="1529"/>
      <c r="G30" s="1529"/>
      <c r="H30" s="1529"/>
      <c r="I30" s="1529"/>
      <c r="J30" s="1529"/>
      <c r="K30" s="1529"/>
      <c r="L30" s="1529"/>
      <c r="M30" s="1529"/>
      <c r="N30" s="1529"/>
      <c r="O30" s="1529"/>
      <c r="P30" s="1529"/>
      <c r="Q30" s="1529"/>
      <c r="R30" s="1529"/>
      <c r="S30" s="1529"/>
      <c r="T30" s="1529"/>
      <c r="U30" s="1529"/>
      <c r="V30" s="1529"/>
      <c r="W30" s="1529"/>
      <c r="X30" s="1529"/>
      <c r="Y30" s="1529"/>
      <c r="Z30" s="1529"/>
      <c r="AA30" s="1529"/>
      <c r="AB30" s="1530"/>
    </row>
    <row r="31" spans="1:28" s="351" customFormat="1" ht="49.5" customHeight="1">
      <c r="A31" s="408" t="s">
        <v>104</v>
      </c>
      <c r="B31" s="409" t="s">
        <v>154</v>
      </c>
      <c r="C31" s="410"/>
      <c r="D31" s="411"/>
      <c r="E31" s="411"/>
      <c r="F31" s="412"/>
      <c r="G31" s="413">
        <f>G32+G33</f>
        <v>10</v>
      </c>
      <c r="H31" s="410">
        <f>H32+H33</f>
        <v>300</v>
      </c>
      <c r="I31" s="411">
        <f>I32+I33</f>
        <v>24</v>
      </c>
      <c r="J31" s="411" t="s">
        <v>208</v>
      </c>
      <c r="K31" s="411" t="s">
        <v>156</v>
      </c>
      <c r="L31" s="411"/>
      <c r="M31" s="412">
        <f>M32+M33</f>
        <v>276</v>
      </c>
      <c r="N31" s="414"/>
      <c r="O31" s="1671"/>
      <c r="P31" s="1672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6"/>
    </row>
    <row r="32" spans="1:28" s="33" customFormat="1" ht="18.75" customHeight="1">
      <c r="A32" s="158" t="s">
        <v>160</v>
      </c>
      <c r="B32" s="214" t="s">
        <v>155</v>
      </c>
      <c r="C32" s="158">
        <v>2</v>
      </c>
      <c r="D32" s="215"/>
      <c r="E32" s="215"/>
      <c r="F32" s="216"/>
      <c r="G32" s="217">
        <v>5</v>
      </c>
      <c r="H32" s="158">
        <f>G32*30</f>
        <v>150</v>
      </c>
      <c r="I32" s="215">
        <v>12</v>
      </c>
      <c r="J32" s="215" t="s">
        <v>202</v>
      </c>
      <c r="K32" s="215" t="s">
        <v>99</v>
      </c>
      <c r="L32" s="215"/>
      <c r="M32" s="216">
        <f>H32-I32</f>
        <v>138</v>
      </c>
      <c r="N32" s="218"/>
      <c r="O32" s="1652" t="s">
        <v>75</v>
      </c>
      <c r="P32" s="1653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20"/>
    </row>
    <row r="33" spans="1:28" s="33" customFormat="1" ht="51" customHeight="1">
      <c r="A33" s="158" t="s">
        <v>159</v>
      </c>
      <c r="B33" s="221" t="s">
        <v>87</v>
      </c>
      <c r="C33" s="158"/>
      <c r="D33" s="215">
        <v>1</v>
      </c>
      <c r="E33" s="215"/>
      <c r="F33" s="216"/>
      <c r="G33" s="217">
        <v>5</v>
      </c>
      <c r="H33" s="158">
        <f>G33*30</f>
        <v>150</v>
      </c>
      <c r="I33" s="215">
        <v>12</v>
      </c>
      <c r="J33" s="215" t="s">
        <v>202</v>
      </c>
      <c r="K33" s="215" t="s">
        <v>99</v>
      </c>
      <c r="L33" s="215"/>
      <c r="M33" s="216">
        <f>H33-I33</f>
        <v>138</v>
      </c>
      <c r="N33" s="218" t="s">
        <v>75</v>
      </c>
      <c r="O33" s="1652"/>
      <c r="P33" s="1653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20"/>
    </row>
    <row r="34" spans="1:28" s="351" customFormat="1" ht="33.75" customHeight="1">
      <c r="A34" s="417" t="s">
        <v>105</v>
      </c>
      <c r="B34" s="418" t="s">
        <v>157</v>
      </c>
      <c r="C34" s="486">
        <v>2</v>
      </c>
      <c r="D34" s="420"/>
      <c r="E34" s="420"/>
      <c r="F34" s="421"/>
      <c r="G34" s="422">
        <v>5</v>
      </c>
      <c r="H34" s="423">
        <f>G34*30</f>
        <v>150</v>
      </c>
      <c r="I34" s="424">
        <v>12</v>
      </c>
      <c r="J34" s="425" t="s">
        <v>158</v>
      </c>
      <c r="K34" s="425" t="s">
        <v>98</v>
      </c>
      <c r="L34" s="425"/>
      <c r="M34" s="426">
        <f>H34-I34</f>
        <v>138</v>
      </c>
      <c r="N34" s="338"/>
      <c r="O34" s="1642" t="s">
        <v>75</v>
      </c>
      <c r="P34" s="1643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8"/>
    </row>
    <row r="35" spans="1:28" s="351" customFormat="1" ht="49.5" customHeight="1">
      <c r="A35" s="419" t="s">
        <v>106</v>
      </c>
      <c r="B35" s="429" t="s">
        <v>136</v>
      </c>
      <c r="C35" s="347"/>
      <c r="D35" s="341">
        <v>2</v>
      </c>
      <c r="E35" s="341"/>
      <c r="F35" s="348"/>
      <c r="G35" s="343">
        <v>3</v>
      </c>
      <c r="H35" s="430">
        <f>G35*30</f>
        <v>90</v>
      </c>
      <c r="I35" s="431">
        <v>6</v>
      </c>
      <c r="J35" s="431" t="s">
        <v>204</v>
      </c>
      <c r="K35" s="431" t="s">
        <v>210</v>
      </c>
      <c r="L35" s="431"/>
      <c r="M35" s="432">
        <f>H35-I35</f>
        <v>84</v>
      </c>
      <c r="N35" s="347"/>
      <c r="O35" s="1644" t="s">
        <v>202</v>
      </c>
      <c r="P35" s="1645"/>
      <c r="AB35" s="396"/>
    </row>
    <row r="36" spans="1:28" s="33" customFormat="1" ht="20.25" customHeight="1">
      <c r="A36" s="222" t="s">
        <v>103</v>
      </c>
      <c r="B36" s="223" t="s">
        <v>88</v>
      </c>
      <c r="C36" s="153"/>
      <c r="D36" s="134"/>
      <c r="E36" s="134"/>
      <c r="F36" s="135"/>
      <c r="G36" s="152">
        <f>G37+G38</f>
        <v>7.5</v>
      </c>
      <c r="H36" s="224">
        <f>H37+H38</f>
        <v>225</v>
      </c>
      <c r="I36" s="225">
        <f>I37+I38</f>
        <v>26</v>
      </c>
      <c r="J36" s="226" t="s">
        <v>97</v>
      </c>
      <c r="K36" s="226" t="s">
        <v>98</v>
      </c>
      <c r="L36" s="226" t="s">
        <v>122</v>
      </c>
      <c r="M36" s="227">
        <f>M37+M38</f>
        <v>199</v>
      </c>
      <c r="N36" s="222"/>
      <c r="O36" s="1542"/>
      <c r="P36" s="1543"/>
      <c r="AB36" s="161"/>
    </row>
    <row r="37" spans="1:28" s="33" customFormat="1" ht="17.25" customHeight="1">
      <c r="A37" s="228" t="s">
        <v>161</v>
      </c>
      <c r="B37" s="229" t="s">
        <v>88</v>
      </c>
      <c r="C37" s="136">
        <v>1</v>
      </c>
      <c r="D37" s="137"/>
      <c r="E37" s="137"/>
      <c r="F37" s="157"/>
      <c r="G37" s="159">
        <v>6</v>
      </c>
      <c r="H37" s="136">
        <f>G37*30</f>
        <v>180</v>
      </c>
      <c r="I37" s="137">
        <v>18</v>
      </c>
      <c r="J37" s="230" t="s">
        <v>97</v>
      </c>
      <c r="K37" s="230" t="s">
        <v>98</v>
      </c>
      <c r="L37" s="231">
        <v>4</v>
      </c>
      <c r="M37" s="157">
        <f>H37-I37</f>
        <v>162</v>
      </c>
      <c r="N37" s="228" t="s">
        <v>73</v>
      </c>
      <c r="O37" s="1542"/>
      <c r="P37" s="1543"/>
      <c r="AB37" s="161"/>
    </row>
    <row r="38" spans="1:28" s="33" customFormat="1" ht="37.5" customHeight="1">
      <c r="A38" s="228" t="s">
        <v>162</v>
      </c>
      <c r="B38" s="229" t="s">
        <v>89</v>
      </c>
      <c r="C38" s="136"/>
      <c r="D38" s="137"/>
      <c r="E38" s="137"/>
      <c r="F38" s="157">
        <v>2</v>
      </c>
      <c r="G38" s="159">
        <v>1.5</v>
      </c>
      <c r="H38" s="136">
        <f>G38*30</f>
        <v>45</v>
      </c>
      <c r="I38" s="137">
        <v>8</v>
      </c>
      <c r="J38" s="230"/>
      <c r="K38" s="230"/>
      <c r="L38" s="230" t="s">
        <v>74</v>
      </c>
      <c r="M38" s="157">
        <f>H38-I38</f>
        <v>37</v>
      </c>
      <c r="N38" s="228"/>
      <c r="O38" s="1542" t="s">
        <v>74</v>
      </c>
      <c r="P38" s="1543"/>
      <c r="AB38" s="161"/>
    </row>
    <row r="39" spans="1:28" s="351" customFormat="1" ht="33" customHeight="1">
      <c r="A39" s="433" t="s">
        <v>137</v>
      </c>
      <c r="B39" s="434" t="s">
        <v>92</v>
      </c>
      <c r="C39" s="435">
        <v>2</v>
      </c>
      <c r="D39" s="436"/>
      <c r="E39" s="436"/>
      <c r="F39" s="437"/>
      <c r="G39" s="438">
        <v>4.5</v>
      </c>
      <c r="H39" s="430">
        <f>G39*30</f>
        <v>135</v>
      </c>
      <c r="I39" s="431">
        <v>12</v>
      </c>
      <c r="J39" s="439" t="s">
        <v>123</v>
      </c>
      <c r="K39" s="439" t="s">
        <v>125</v>
      </c>
      <c r="L39" s="439" t="s">
        <v>124</v>
      </c>
      <c r="M39" s="432">
        <f>H39-I39</f>
        <v>123</v>
      </c>
      <c r="N39" s="440"/>
      <c r="O39" s="1638" t="s">
        <v>75</v>
      </c>
      <c r="P39" s="1639"/>
      <c r="AB39" s="396"/>
    </row>
    <row r="40" spans="1:28" s="351" customFormat="1" ht="52.5" customHeight="1" thickBot="1">
      <c r="A40" s="433" t="s">
        <v>163</v>
      </c>
      <c r="B40" s="441" t="s">
        <v>93</v>
      </c>
      <c r="C40" s="435"/>
      <c r="D40" s="436">
        <v>2</v>
      </c>
      <c r="E40" s="436"/>
      <c r="F40" s="437"/>
      <c r="G40" s="438">
        <v>3</v>
      </c>
      <c r="H40" s="430">
        <f>G40*30</f>
        <v>90</v>
      </c>
      <c r="I40" s="439" t="s">
        <v>212</v>
      </c>
      <c r="J40" s="442" t="s">
        <v>204</v>
      </c>
      <c r="K40" s="439"/>
      <c r="L40" s="442" t="s">
        <v>210</v>
      </c>
      <c r="M40" s="443">
        <f>H40-I40</f>
        <v>84</v>
      </c>
      <c r="N40" s="440"/>
      <c r="O40" s="1640" t="s">
        <v>202</v>
      </c>
      <c r="P40" s="1641"/>
      <c r="AB40" s="444"/>
    </row>
    <row r="41" spans="1:29" s="33" customFormat="1" ht="18.75" customHeight="1" thickBot="1">
      <c r="A41" s="1654" t="s">
        <v>126</v>
      </c>
      <c r="B41" s="1655"/>
      <c r="C41" s="233"/>
      <c r="D41" s="234"/>
      <c r="E41" s="235"/>
      <c r="F41" s="236"/>
      <c r="G41" s="189">
        <f>G31+G34+G35+G36+G39+G40</f>
        <v>33</v>
      </c>
      <c r="H41" s="182">
        <f>H31+H34+H35+H36+H39+H40</f>
        <v>990</v>
      </c>
      <c r="I41" s="183">
        <f>I31+I34+I35+I36+I39+I40</f>
        <v>86</v>
      </c>
      <c r="J41" s="237" t="s">
        <v>174</v>
      </c>
      <c r="K41" s="237" t="s">
        <v>175</v>
      </c>
      <c r="L41" s="237" t="s">
        <v>73</v>
      </c>
      <c r="M41" s="185">
        <f>M31+M34+M35+M36+M39+M40</f>
        <v>904</v>
      </c>
      <c r="N41" s="238" t="s">
        <v>121</v>
      </c>
      <c r="O41" s="1656" t="s">
        <v>213</v>
      </c>
      <c r="P41" s="1568"/>
      <c r="AB41" s="186"/>
      <c r="AC41" s="33">
        <v>0</v>
      </c>
    </row>
    <row r="42" spans="1:28" s="34" customFormat="1" ht="16.5" customHeight="1" thickBot="1">
      <c r="A42" s="1664" t="s">
        <v>107</v>
      </c>
      <c r="B42" s="1665"/>
      <c r="C42" s="1665"/>
      <c r="D42" s="1665"/>
      <c r="E42" s="1665"/>
      <c r="F42" s="1665"/>
      <c r="G42" s="1665"/>
      <c r="H42" s="1665"/>
      <c r="I42" s="1665"/>
      <c r="J42" s="1665"/>
      <c r="K42" s="1665"/>
      <c r="L42" s="1665"/>
      <c r="M42" s="1665"/>
      <c r="N42" s="1665"/>
      <c r="O42" s="1665"/>
      <c r="P42" s="1665"/>
      <c r="Q42" s="1665"/>
      <c r="R42" s="1665"/>
      <c r="S42" s="1665"/>
      <c r="T42" s="1665"/>
      <c r="U42" s="1665"/>
      <c r="V42" s="1665"/>
      <c r="W42" s="1665"/>
      <c r="X42" s="1665"/>
      <c r="Y42" s="1665"/>
      <c r="Z42" s="1665"/>
      <c r="AA42" s="1665"/>
      <c r="AB42" s="1666"/>
    </row>
    <row r="43" spans="1:28" s="351" customFormat="1" ht="34.5" customHeight="1">
      <c r="A43" s="445" t="s">
        <v>108</v>
      </c>
      <c r="B43" s="446" t="s">
        <v>90</v>
      </c>
      <c r="C43" s="347"/>
      <c r="D43" s="341"/>
      <c r="E43" s="341"/>
      <c r="F43" s="348"/>
      <c r="G43" s="343">
        <f>G44+G45</f>
        <v>7.5</v>
      </c>
      <c r="H43" s="447">
        <f>H44+H45</f>
        <v>225</v>
      </c>
      <c r="I43" s="448">
        <f>I44+I45</f>
        <v>26</v>
      </c>
      <c r="J43" s="448" t="s">
        <v>205</v>
      </c>
      <c r="K43" s="449" t="s">
        <v>127</v>
      </c>
      <c r="L43" s="449" t="s">
        <v>74</v>
      </c>
      <c r="M43" s="450">
        <f>M44+M45</f>
        <v>199</v>
      </c>
      <c r="N43" s="451"/>
      <c r="O43" s="1634"/>
      <c r="P43" s="1635"/>
      <c r="AB43" s="396"/>
    </row>
    <row r="44" spans="1:28" s="33" customFormat="1" ht="33" customHeight="1">
      <c r="A44" s="240" t="s">
        <v>109</v>
      </c>
      <c r="B44" s="229" t="s">
        <v>90</v>
      </c>
      <c r="C44" s="136">
        <v>1</v>
      </c>
      <c r="D44" s="137"/>
      <c r="E44" s="137"/>
      <c r="F44" s="157"/>
      <c r="G44" s="159">
        <v>6</v>
      </c>
      <c r="H44" s="241">
        <f>G44*30</f>
        <v>180</v>
      </c>
      <c r="I44" s="166">
        <v>18</v>
      </c>
      <c r="J44" s="242" t="s">
        <v>205</v>
      </c>
      <c r="K44" s="230" t="s">
        <v>127</v>
      </c>
      <c r="L44" s="243"/>
      <c r="M44" s="174">
        <f>H44-I44</f>
        <v>162</v>
      </c>
      <c r="N44" s="244" t="s">
        <v>73</v>
      </c>
      <c r="O44" s="1546"/>
      <c r="P44" s="1547"/>
      <c r="AB44" s="161"/>
    </row>
    <row r="45" spans="1:28" s="33" customFormat="1" ht="33.75" customHeight="1">
      <c r="A45" s="240" t="s">
        <v>110</v>
      </c>
      <c r="B45" s="229" t="s">
        <v>91</v>
      </c>
      <c r="C45" s="136"/>
      <c r="D45" s="137"/>
      <c r="E45" s="137">
        <v>1</v>
      </c>
      <c r="F45" s="157"/>
      <c r="G45" s="159">
        <v>1.5</v>
      </c>
      <c r="H45" s="241">
        <f>G45*30</f>
        <v>45</v>
      </c>
      <c r="I45" s="166">
        <v>8</v>
      </c>
      <c r="J45" s="242"/>
      <c r="K45" s="137"/>
      <c r="L45" s="243" t="s">
        <v>74</v>
      </c>
      <c r="M45" s="174">
        <f>H45-I45</f>
        <v>37</v>
      </c>
      <c r="N45" s="244" t="s">
        <v>74</v>
      </c>
      <c r="O45" s="1546"/>
      <c r="P45" s="1547"/>
      <c r="AB45" s="161"/>
    </row>
    <row r="46" spans="1:28" s="351" customFormat="1" ht="34.5" customHeight="1" thickBot="1">
      <c r="A46" s="452" t="s">
        <v>111</v>
      </c>
      <c r="B46" s="453" t="s">
        <v>164</v>
      </c>
      <c r="C46" s="347">
        <v>1</v>
      </c>
      <c r="D46" s="341"/>
      <c r="E46" s="341"/>
      <c r="F46" s="348"/>
      <c r="G46" s="343">
        <v>6</v>
      </c>
      <c r="H46" s="430">
        <f>G46*30</f>
        <v>180</v>
      </c>
      <c r="I46" s="454">
        <v>12</v>
      </c>
      <c r="J46" s="455" t="s">
        <v>131</v>
      </c>
      <c r="K46" s="454"/>
      <c r="L46" s="455" t="s">
        <v>125</v>
      </c>
      <c r="M46" s="456">
        <f>H46-I46</f>
        <v>168</v>
      </c>
      <c r="N46" s="457" t="s">
        <v>75</v>
      </c>
      <c r="O46" s="1630"/>
      <c r="P46" s="1631"/>
      <c r="AB46" s="444"/>
    </row>
    <row r="47" spans="1:28" s="33" customFormat="1" ht="16.5" thickBot="1">
      <c r="A47" s="1522" t="s">
        <v>129</v>
      </c>
      <c r="B47" s="1523"/>
      <c r="C47" s="133"/>
      <c r="D47" s="133"/>
      <c r="E47" s="133"/>
      <c r="F47" s="162"/>
      <c r="G47" s="245">
        <f>G43+G46</f>
        <v>13.5</v>
      </c>
      <c r="H47" s="246">
        <f aca="true" t="shared" si="1" ref="H47:M47">H43+H46</f>
        <v>405</v>
      </c>
      <c r="I47" s="247">
        <f t="shared" si="1"/>
        <v>38</v>
      </c>
      <c r="J47" s="248" t="s">
        <v>132</v>
      </c>
      <c r="K47" s="248" t="s">
        <v>127</v>
      </c>
      <c r="L47" s="248" t="s">
        <v>127</v>
      </c>
      <c r="M47" s="247">
        <f t="shared" si="1"/>
        <v>367</v>
      </c>
      <c r="N47" s="249" t="s">
        <v>128</v>
      </c>
      <c r="O47" s="1632"/>
      <c r="P47" s="1633"/>
      <c r="AB47" s="186"/>
    </row>
    <row r="48" spans="1:28" s="33" customFormat="1" ht="16.5" customHeight="1" thickBot="1">
      <c r="A48" s="1528" t="s">
        <v>112</v>
      </c>
      <c r="B48" s="1529"/>
      <c r="C48" s="1529"/>
      <c r="D48" s="1529"/>
      <c r="E48" s="1529"/>
      <c r="F48" s="1529"/>
      <c r="G48" s="1529"/>
      <c r="H48" s="1529"/>
      <c r="I48" s="1529"/>
      <c r="J48" s="1529"/>
      <c r="K48" s="1529"/>
      <c r="L48" s="1529"/>
      <c r="M48" s="1529"/>
      <c r="N48" s="1529"/>
      <c r="O48" s="1529"/>
      <c r="P48" s="1529"/>
      <c r="Q48" s="1529"/>
      <c r="R48" s="1529"/>
      <c r="S48" s="1529"/>
      <c r="T48" s="1529"/>
      <c r="U48" s="1529"/>
      <c r="V48" s="1529"/>
      <c r="W48" s="1529"/>
      <c r="X48" s="1529"/>
      <c r="Y48" s="1529"/>
      <c r="Z48" s="1529"/>
      <c r="AA48" s="1529"/>
      <c r="AB48" s="1530"/>
    </row>
    <row r="49" spans="1:28" s="351" customFormat="1" ht="33" customHeight="1">
      <c r="A49" s="458" t="s">
        <v>113</v>
      </c>
      <c r="B49" s="446" t="s">
        <v>94</v>
      </c>
      <c r="C49" s="384">
        <v>1</v>
      </c>
      <c r="D49" s="377"/>
      <c r="E49" s="377"/>
      <c r="F49" s="385"/>
      <c r="G49" s="459">
        <v>6</v>
      </c>
      <c r="H49" s="460">
        <f>G49*30</f>
        <v>180</v>
      </c>
      <c r="I49" s="461">
        <v>12</v>
      </c>
      <c r="J49" s="462" t="s">
        <v>131</v>
      </c>
      <c r="K49" s="463" t="s">
        <v>125</v>
      </c>
      <c r="L49" s="462"/>
      <c r="M49" s="464">
        <f>H49-I49</f>
        <v>168</v>
      </c>
      <c r="N49" s="465" t="s">
        <v>75</v>
      </c>
      <c r="O49" s="1634"/>
      <c r="P49" s="1635"/>
      <c r="AB49" s="350"/>
    </row>
    <row r="50" spans="1:28" s="351" customFormat="1" ht="33.75" customHeight="1">
      <c r="A50" s="458" t="s">
        <v>114</v>
      </c>
      <c r="B50" s="434" t="s">
        <v>95</v>
      </c>
      <c r="C50" s="384"/>
      <c r="D50" s="377"/>
      <c r="E50" s="377"/>
      <c r="F50" s="385"/>
      <c r="G50" s="466">
        <f>G51+G52</f>
        <v>7.5</v>
      </c>
      <c r="H50" s="467">
        <f>H51+H52</f>
        <v>225</v>
      </c>
      <c r="I50" s="468">
        <f>I51+I52</f>
        <v>26</v>
      </c>
      <c r="J50" s="468" t="s">
        <v>205</v>
      </c>
      <c r="K50" s="469" t="s">
        <v>127</v>
      </c>
      <c r="L50" s="470" t="s">
        <v>74</v>
      </c>
      <c r="M50" s="471">
        <f>M51+M52</f>
        <v>199</v>
      </c>
      <c r="N50" s="472"/>
      <c r="O50" s="1636"/>
      <c r="P50" s="1637"/>
      <c r="AB50" s="396"/>
    </row>
    <row r="51" spans="1:28" s="33" customFormat="1" ht="37.5" customHeight="1">
      <c r="A51" s="228" t="s">
        <v>115</v>
      </c>
      <c r="B51" s="229" t="s">
        <v>95</v>
      </c>
      <c r="C51" s="251">
        <v>1</v>
      </c>
      <c r="D51" s="137"/>
      <c r="E51" s="137"/>
      <c r="F51" s="252"/>
      <c r="G51" s="187">
        <v>6</v>
      </c>
      <c r="H51" s="253">
        <f>G51*30</f>
        <v>180</v>
      </c>
      <c r="I51" s="254">
        <v>18</v>
      </c>
      <c r="J51" s="255" t="s">
        <v>205</v>
      </c>
      <c r="K51" s="256" t="s">
        <v>127</v>
      </c>
      <c r="L51" s="257"/>
      <c r="M51" s="175">
        <f>H51-I51</f>
        <v>162</v>
      </c>
      <c r="N51" s="258" t="s">
        <v>73</v>
      </c>
      <c r="O51" s="1546"/>
      <c r="P51" s="1547"/>
      <c r="AB51" s="161"/>
    </row>
    <row r="52" spans="1:28" s="33" customFormat="1" ht="50.25" customHeight="1" thickBot="1">
      <c r="A52" s="228" t="s">
        <v>116</v>
      </c>
      <c r="B52" s="229" t="s">
        <v>96</v>
      </c>
      <c r="C52" s="251"/>
      <c r="D52" s="259"/>
      <c r="E52" s="260">
        <v>1</v>
      </c>
      <c r="F52" s="261"/>
      <c r="G52" s="187">
        <v>1.5</v>
      </c>
      <c r="H52" s="253">
        <f>G52*30</f>
        <v>45</v>
      </c>
      <c r="I52" s="254">
        <v>8</v>
      </c>
      <c r="J52" s="257"/>
      <c r="K52" s="256"/>
      <c r="L52" s="257" t="s">
        <v>74</v>
      </c>
      <c r="M52" s="175">
        <f>H52-I52</f>
        <v>37</v>
      </c>
      <c r="N52" s="258" t="s">
        <v>74</v>
      </c>
      <c r="O52" s="1548"/>
      <c r="P52" s="1549"/>
      <c r="AB52" s="232"/>
    </row>
    <row r="53" spans="1:28" s="33" customFormat="1" ht="17.25" customHeight="1" thickBot="1">
      <c r="A53" s="1522" t="s">
        <v>130</v>
      </c>
      <c r="B53" s="1523"/>
      <c r="C53" s="262"/>
      <c r="D53" s="263"/>
      <c r="E53" s="263"/>
      <c r="F53" s="264"/>
      <c r="G53" s="188">
        <f>G49+G50</f>
        <v>13.5</v>
      </c>
      <c r="H53" s="177">
        <f aca="true" t="shared" si="2" ref="H53:M53">H49+H50</f>
        <v>405</v>
      </c>
      <c r="I53" s="178">
        <f t="shared" si="2"/>
        <v>38</v>
      </c>
      <c r="J53" s="265" t="s">
        <v>132</v>
      </c>
      <c r="K53" s="265" t="s">
        <v>133</v>
      </c>
      <c r="L53" s="265" t="s">
        <v>74</v>
      </c>
      <c r="M53" s="179">
        <f t="shared" si="2"/>
        <v>367</v>
      </c>
      <c r="N53" s="249" t="s">
        <v>128</v>
      </c>
      <c r="O53" s="1550"/>
      <c r="P53" s="1551"/>
      <c r="AB53" s="186"/>
    </row>
    <row r="54" spans="1:28" s="34" customFormat="1" ht="16.5" customHeight="1" thickBot="1">
      <c r="A54" s="1552" t="s">
        <v>117</v>
      </c>
      <c r="B54" s="1553"/>
      <c r="C54" s="1553"/>
      <c r="D54" s="1553"/>
      <c r="E54" s="1553"/>
      <c r="F54" s="1553"/>
      <c r="G54" s="1553"/>
      <c r="H54" s="1553"/>
      <c r="I54" s="1553"/>
      <c r="J54" s="1553"/>
      <c r="K54" s="1553"/>
      <c r="L54" s="1553"/>
      <c r="M54" s="1553"/>
      <c r="N54" s="1553"/>
      <c r="O54" s="1553"/>
      <c r="P54" s="1553"/>
      <c r="Q54" s="1553"/>
      <c r="R54" s="1553"/>
      <c r="S54" s="1553"/>
      <c r="T54" s="1553"/>
      <c r="U54" s="1553"/>
      <c r="V54" s="1553"/>
      <c r="W54" s="1553"/>
      <c r="X54" s="1553"/>
      <c r="Y54" s="1553"/>
      <c r="Z54" s="1553"/>
      <c r="AA54" s="1553"/>
      <c r="AB54" s="1554"/>
    </row>
    <row r="55" spans="1:28" s="34" customFormat="1" ht="15.75">
      <c r="A55" s="165" t="s">
        <v>72</v>
      </c>
      <c r="B55" s="266" t="s">
        <v>36</v>
      </c>
      <c r="C55" s="267"/>
      <c r="D55" s="268">
        <v>3</v>
      </c>
      <c r="E55" s="269"/>
      <c r="F55" s="270"/>
      <c r="G55" s="271">
        <v>4.5</v>
      </c>
      <c r="H55" s="272">
        <f>G55*30</f>
        <v>135</v>
      </c>
      <c r="I55" s="268"/>
      <c r="J55" s="269"/>
      <c r="K55" s="269"/>
      <c r="L55" s="273"/>
      <c r="M55" s="274"/>
      <c r="N55" s="275"/>
      <c r="O55" s="1561"/>
      <c r="P55" s="1485"/>
      <c r="AB55" s="276"/>
    </row>
    <row r="56" spans="1:28" s="34" customFormat="1" ht="16.5" thickBot="1">
      <c r="A56" s="167" t="s">
        <v>118</v>
      </c>
      <c r="B56" s="277" t="s">
        <v>165</v>
      </c>
      <c r="C56" s="278"/>
      <c r="D56" s="279">
        <v>3</v>
      </c>
      <c r="E56" s="280"/>
      <c r="F56" s="281"/>
      <c r="G56" s="282">
        <v>22.5</v>
      </c>
      <c r="H56" s="283">
        <f>G56*30</f>
        <v>675</v>
      </c>
      <c r="I56" s="279"/>
      <c r="J56" s="280"/>
      <c r="K56" s="280"/>
      <c r="L56" s="284"/>
      <c r="M56" s="285"/>
      <c r="N56" s="286"/>
      <c r="O56" s="1562"/>
      <c r="P56" s="1563"/>
      <c r="AB56" s="176"/>
    </row>
    <row r="57" spans="1:28" s="34" customFormat="1" ht="16.5" thickBot="1">
      <c r="A57" s="1564" t="s">
        <v>134</v>
      </c>
      <c r="B57" s="1565"/>
      <c r="C57" s="287"/>
      <c r="D57" s="288"/>
      <c r="E57" s="288"/>
      <c r="F57" s="289"/>
      <c r="G57" s="245">
        <f>G55+G56</f>
        <v>27</v>
      </c>
      <c r="H57" s="290">
        <f>H55+H56</f>
        <v>810</v>
      </c>
      <c r="I57" s="291"/>
      <c r="J57" s="291"/>
      <c r="K57" s="291"/>
      <c r="L57" s="292"/>
      <c r="M57" s="293"/>
      <c r="N57" s="294"/>
      <c r="O57" s="1550"/>
      <c r="P57" s="1551"/>
      <c r="AB57" s="295"/>
    </row>
    <row r="58" spans="1:28" s="34" customFormat="1" ht="16.5" thickBot="1">
      <c r="A58" s="1566" t="s">
        <v>119</v>
      </c>
      <c r="B58" s="1567"/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8"/>
    </row>
    <row r="59" spans="1:28" s="34" customFormat="1" ht="16.5" thickBot="1">
      <c r="A59" s="296" t="s">
        <v>120</v>
      </c>
      <c r="B59" s="297" t="s">
        <v>166</v>
      </c>
      <c r="C59" s="298">
        <v>3</v>
      </c>
      <c r="D59" s="299"/>
      <c r="E59" s="300"/>
      <c r="F59" s="301"/>
      <c r="G59" s="250">
        <v>3</v>
      </c>
      <c r="H59" s="302">
        <f>G59*30</f>
        <v>90</v>
      </c>
      <c r="I59" s="291"/>
      <c r="J59" s="291"/>
      <c r="K59" s="291"/>
      <c r="L59" s="292"/>
      <c r="M59" s="303"/>
      <c r="N59" s="304"/>
      <c r="O59" s="1569"/>
      <c r="P59" s="1570"/>
      <c r="AB59" s="65"/>
    </row>
    <row r="60" spans="1:28" s="34" customFormat="1" ht="16.5" thickBot="1">
      <c r="A60" s="1573" t="s">
        <v>135</v>
      </c>
      <c r="B60" s="1574"/>
      <c r="C60" s="305"/>
      <c r="D60" s="306"/>
      <c r="E60" s="306"/>
      <c r="F60" s="307"/>
      <c r="G60" s="189">
        <f>G59</f>
        <v>3</v>
      </c>
      <c r="H60" s="308">
        <f>H59</f>
        <v>90</v>
      </c>
      <c r="I60" s="309"/>
      <c r="J60" s="309"/>
      <c r="K60" s="309"/>
      <c r="L60" s="310"/>
      <c r="M60" s="311"/>
      <c r="N60" s="304"/>
      <c r="O60" s="1550"/>
      <c r="P60" s="1551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295"/>
    </row>
    <row r="61" spans="1:28" s="34" customFormat="1" ht="16.5" thickBot="1">
      <c r="A61" s="1575"/>
      <c r="B61" s="1575"/>
      <c r="C61" s="1575"/>
      <c r="D61" s="1575"/>
      <c r="E61" s="1575"/>
      <c r="F61" s="1575"/>
      <c r="G61" s="1575"/>
      <c r="H61" s="1575"/>
      <c r="I61" s="1575"/>
      <c r="J61" s="1575"/>
      <c r="K61" s="1575"/>
      <c r="L61" s="1575"/>
      <c r="M61" s="1575"/>
      <c r="N61" s="1575"/>
      <c r="O61" s="1575"/>
      <c r="P61" s="1575"/>
      <c r="AB61" s="65"/>
    </row>
    <row r="62" spans="1:28" s="34" customFormat="1" ht="16.5" customHeight="1" thickBot="1">
      <c r="A62" s="1528" t="s">
        <v>138</v>
      </c>
      <c r="B62" s="1529"/>
      <c r="C62" s="1529"/>
      <c r="D62" s="1529"/>
      <c r="E62" s="1529"/>
      <c r="F62" s="1529"/>
      <c r="G62" s="1529"/>
      <c r="H62" s="1529"/>
      <c r="I62" s="1529"/>
      <c r="J62" s="1529"/>
      <c r="K62" s="1529"/>
      <c r="L62" s="1529"/>
      <c r="M62" s="1529"/>
      <c r="N62" s="1529"/>
      <c r="O62" s="1529"/>
      <c r="P62" s="1529"/>
      <c r="Q62" s="1529"/>
      <c r="R62" s="1529"/>
      <c r="S62" s="1529"/>
      <c r="T62" s="1529"/>
      <c r="U62" s="1529"/>
      <c r="V62" s="1529"/>
      <c r="W62" s="1529"/>
      <c r="X62" s="1529"/>
      <c r="Y62" s="1529"/>
      <c r="Z62" s="1529"/>
      <c r="AA62" s="1529"/>
      <c r="AB62" s="1530"/>
    </row>
    <row r="63" spans="1:28" s="34" customFormat="1" ht="16.5" customHeight="1" thickBot="1">
      <c r="A63" s="1576" t="s">
        <v>139</v>
      </c>
      <c r="B63" s="1577"/>
      <c r="C63" s="1577"/>
      <c r="D63" s="1577"/>
      <c r="E63" s="1577"/>
      <c r="F63" s="1577"/>
      <c r="G63" s="312">
        <f>G22+G27+G41+G47+G57+G60</f>
        <v>92</v>
      </c>
      <c r="H63" s="313">
        <f>H22+H27+H41+H47+H57+H60</f>
        <v>2760</v>
      </c>
      <c r="I63" s="314">
        <f>I22+I27+I41+I47+I57+I60</f>
        <v>156</v>
      </c>
      <c r="J63" s="238" t="s">
        <v>178</v>
      </c>
      <c r="K63" s="238" t="s">
        <v>179</v>
      </c>
      <c r="L63" s="238" t="s">
        <v>180</v>
      </c>
      <c r="M63" s="163">
        <f>M22+M27+M41+M47+M57+M60</f>
        <v>1704</v>
      </c>
      <c r="N63" s="249" t="s">
        <v>181</v>
      </c>
      <c r="O63" s="248" t="s">
        <v>214</v>
      </c>
      <c r="P63" s="315"/>
      <c r="AB63" s="316"/>
    </row>
    <row r="64" spans="1:28" s="34" customFormat="1" ht="16.5" thickBot="1">
      <c r="A64" s="1578" t="s">
        <v>140</v>
      </c>
      <c r="B64" s="1579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80"/>
      <c r="N64" s="317" t="s">
        <v>181</v>
      </c>
      <c r="O64" s="238" t="s">
        <v>214</v>
      </c>
      <c r="P64" s="239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295"/>
    </row>
    <row r="65" spans="1:28" s="34" customFormat="1" ht="16.5" thickBot="1">
      <c r="A65" s="1584" t="s">
        <v>27</v>
      </c>
      <c r="B65" s="1585"/>
      <c r="C65" s="1585"/>
      <c r="D65" s="1585"/>
      <c r="E65" s="1585"/>
      <c r="F65" s="1585"/>
      <c r="G65" s="1585"/>
      <c r="H65" s="1585"/>
      <c r="I65" s="1585"/>
      <c r="J65" s="1585"/>
      <c r="K65" s="1585"/>
      <c r="L65" s="1585"/>
      <c r="M65" s="1586"/>
      <c r="N65" s="319">
        <v>4</v>
      </c>
      <c r="O65" s="164">
        <v>5</v>
      </c>
      <c r="P65" s="320"/>
      <c r="Q65" s="321"/>
      <c r="R65" s="322"/>
      <c r="S65" s="323"/>
      <c r="T65" s="324"/>
      <c r="U65" s="325"/>
      <c r="V65" s="325"/>
      <c r="W65" s="325"/>
      <c r="X65" s="325"/>
      <c r="Y65" s="325"/>
      <c r="Z65" s="325"/>
      <c r="AA65" s="326"/>
      <c r="AB65" s="327"/>
    </row>
    <row r="66" spans="1:28" s="34" customFormat="1" ht="16.5" thickBot="1">
      <c r="A66" s="1584" t="s">
        <v>28</v>
      </c>
      <c r="B66" s="1585"/>
      <c r="C66" s="1585"/>
      <c r="D66" s="1585"/>
      <c r="E66" s="1585"/>
      <c r="F66" s="1585"/>
      <c r="G66" s="1585"/>
      <c r="H66" s="1585"/>
      <c r="I66" s="1585"/>
      <c r="J66" s="1585"/>
      <c r="K66" s="1585"/>
      <c r="L66" s="1585"/>
      <c r="M66" s="1586"/>
      <c r="N66" s="319">
        <v>4</v>
      </c>
      <c r="O66" s="164">
        <v>3</v>
      </c>
      <c r="P66" s="320"/>
      <c r="Q66" s="321"/>
      <c r="R66" s="325"/>
      <c r="S66" s="323"/>
      <c r="T66" s="324"/>
      <c r="U66" s="325"/>
      <c r="V66" s="325"/>
      <c r="W66" s="325"/>
      <c r="X66" s="325"/>
      <c r="Y66" s="325"/>
      <c r="Z66" s="325"/>
      <c r="AA66" s="326"/>
      <c r="AB66" s="328">
        <v>1</v>
      </c>
    </row>
    <row r="67" spans="1:28" s="34" customFormat="1" ht="16.5" thickBot="1">
      <c r="A67" s="1584" t="s">
        <v>141</v>
      </c>
      <c r="B67" s="1585"/>
      <c r="C67" s="1585"/>
      <c r="D67" s="1585"/>
      <c r="E67" s="1585"/>
      <c r="F67" s="1585"/>
      <c r="G67" s="1585"/>
      <c r="H67" s="1585"/>
      <c r="I67" s="1585"/>
      <c r="J67" s="1585"/>
      <c r="K67" s="1585"/>
      <c r="L67" s="1585"/>
      <c r="M67" s="1586"/>
      <c r="N67" s="319">
        <v>1</v>
      </c>
      <c r="O67" s="329"/>
      <c r="P67" s="330"/>
      <c r="Q67" s="321"/>
      <c r="R67" s="321"/>
      <c r="S67" s="324"/>
      <c r="T67" s="324"/>
      <c r="U67" s="325"/>
      <c r="V67" s="325"/>
      <c r="W67" s="325"/>
      <c r="X67" s="325"/>
      <c r="Y67" s="325"/>
      <c r="Z67" s="325"/>
      <c r="AA67" s="326"/>
      <c r="AB67" s="327"/>
    </row>
    <row r="68" spans="1:28" s="34" customFormat="1" ht="16.5" thickBot="1">
      <c r="A68" s="1584" t="s">
        <v>142</v>
      </c>
      <c r="B68" s="1585"/>
      <c r="C68" s="1585"/>
      <c r="D68" s="1585"/>
      <c r="E68" s="1585"/>
      <c r="F68" s="1585"/>
      <c r="G68" s="1585"/>
      <c r="H68" s="1585"/>
      <c r="I68" s="1585"/>
      <c r="J68" s="1585"/>
      <c r="K68" s="1585"/>
      <c r="L68" s="1585"/>
      <c r="M68" s="1586"/>
      <c r="N68" s="319"/>
      <c r="O68" s="329">
        <v>1</v>
      </c>
      <c r="P68" s="330"/>
      <c r="Q68" s="321"/>
      <c r="R68" s="321"/>
      <c r="S68" s="324"/>
      <c r="T68" s="324"/>
      <c r="U68" s="325"/>
      <c r="V68" s="325"/>
      <c r="W68" s="325"/>
      <c r="X68" s="325"/>
      <c r="Y68" s="325"/>
      <c r="Z68" s="325"/>
      <c r="AA68" s="326"/>
      <c r="AB68" s="327"/>
    </row>
    <row r="69" spans="1:28" s="34" customFormat="1" ht="16.5" thickBot="1">
      <c r="A69" s="1587"/>
      <c r="B69" s="1588"/>
      <c r="C69" s="1588"/>
      <c r="D69" s="1588"/>
      <c r="E69" s="1588"/>
      <c r="F69" s="1588"/>
      <c r="G69" s="1588"/>
      <c r="H69" s="1588"/>
      <c r="I69" s="1588"/>
      <c r="J69" s="1588"/>
      <c r="K69" s="1588"/>
      <c r="L69" s="1588"/>
      <c r="M69" s="1589"/>
      <c r="N69" s="1590">
        <f>G12+G13+G14+G17+G19+G20+G25+G26+G32+G33+G34+G35+G37+G38+G39+G40+G44+G45+G46</f>
        <v>62</v>
      </c>
      <c r="O69" s="1591"/>
      <c r="P69" s="1592"/>
      <c r="Q69" s="17"/>
      <c r="R69" s="17"/>
      <c r="S69" s="24"/>
      <c r="T69" s="12"/>
      <c r="U69" s="11"/>
      <c r="V69" s="33"/>
      <c r="W69" s="33"/>
      <c r="X69" s="33"/>
      <c r="Y69" s="33"/>
      <c r="Z69" s="33"/>
      <c r="AA69" s="11"/>
      <c r="AB69" s="331">
        <f>G55+G56+G59</f>
        <v>30</v>
      </c>
    </row>
    <row r="70" spans="1:28" s="34" customFormat="1" ht="16.5" thickBo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6"/>
      <c r="O70" s="66"/>
      <c r="P70" s="66"/>
      <c r="Q70" s="67"/>
      <c r="R70" s="67"/>
      <c r="S70" s="68"/>
      <c r="T70" s="69"/>
      <c r="U70" s="70"/>
      <c r="V70" s="64"/>
      <c r="W70" s="64"/>
      <c r="X70" s="64"/>
      <c r="Y70" s="64"/>
      <c r="Z70" s="64"/>
      <c r="AA70" s="70"/>
      <c r="AB70" s="63"/>
    </row>
    <row r="71" spans="1:28" s="34" customFormat="1" ht="16.5" customHeight="1" thickBot="1">
      <c r="A71" s="1528" t="s">
        <v>176</v>
      </c>
      <c r="B71" s="1529"/>
      <c r="C71" s="1529"/>
      <c r="D71" s="1529"/>
      <c r="E71" s="1529"/>
      <c r="F71" s="1529"/>
      <c r="G71" s="1529"/>
      <c r="H71" s="1529"/>
      <c r="I71" s="1529"/>
      <c r="J71" s="1529"/>
      <c r="K71" s="1529"/>
      <c r="L71" s="1529"/>
      <c r="M71" s="1529"/>
      <c r="N71" s="1529"/>
      <c r="O71" s="1529"/>
      <c r="P71" s="1529"/>
      <c r="Q71" s="1529"/>
      <c r="R71" s="1529"/>
      <c r="S71" s="1529"/>
      <c r="T71" s="1529"/>
      <c r="U71" s="1529"/>
      <c r="V71" s="1529"/>
      <c r="W71" s="1529"/>
      <c r="X71" s="1529"/>
      <c r="Y71" s="1529"/>
      <c r="Z71" s="1529"/>
      <c r="AA71" s="1529"/>
      <c r="AB71" s="1530"/>
    </row>
    <row r="72" spans="1:28" s="34" customFormat="1" ht="16.5" customHeight="1" thickBot="1">
      <c r="A72" s="1576" t="s">
        <v>139</v>
      </c>
      <c r="B72" s="1577"/>
      <c r="C72" s="1577"/>
      <c r="D72" s="1577"/>
      <c r="E72" s="1577"/>
      <c r="F72" s="1577"/>
      <c r="G72" s="312">
        <f>G22+G27+G41+G53+G57+G60</f>
        <v>92</v>
      </c>
      <c r="H72" s="313">
        <f>H22+H27+H41+H53+H57+H60</f>
        <v>2760</v>
      </c>
      <c r="I72" s="314">
        <f>I22+I27+I41+I53+I57+I60</f>
        <v>156</v>
      </c>
      <c r="J72" s="238" t="s">
        <v>178</v>
      </c>
      <c r="K72" s="238" t="s">
        <v>182</v>
      </c>
      <c r="L72" s="238" t="s">
        <v>183</v>
      </c>
      <c r="M72" s="163">
        <f>M22+M27+M41+M53+M57+M60</f>
        <v>1704</v>
      </c>
      <c r="N72" s="249" t="s">
        <v>181</v>
      </c>
      <c r="O72" s="248" t="s">
        <v>214</v>
      </c>
      <c r="P72" s="315"/>
      <c r="Q72" s="17"/>
      <c r="R72" s="17"/>
      <c r="S72" s="24"/>
      <c r="T72" s="12"/>
      <c r="U72" s="11"/>
      <c r="V72" s="33"/>
      <c r="W72" s="33"/>
      <c r="X72" s="33"/>
      <c r="Y72" s="33"/>
      <c r="Z72" s="33"/>
      <c r="AA72" s="11"/>
      <c r="AB72" s="316"/>
    </row>
    <row r="73" spans="1:28" s="34" customFormat="1" ht="16.5" thickBot="1">
      <c r="A73" s="1578" t="s">
        <v>140</v>
      </c>
      <c r="B73" s="1579"/>
      <c r="C73" s="1579"/>
      <c r="D73" s="1579"/>
      <c r="E73" s="1579"/>
      <c r="F73" s="1579"/>
      <c r="G73" s="1579"/>
      <c r="H73" s="1579"/>
      <c r="I73" s="1579"/>
      <c r="J73" s="1579"/>
      <c r="K73" s="1579"/>
      <c r="L73" s="1579"/>
      <c r="M73" s="1598"/>
      <c r="N73" s="317" t="s">
        <v>181</v>
      </c>
      <c r="O73" s="238" t="s">
        <v>214</v>
      </c>
      <c r="P73" s="239"/>
      <c r="Q73" s="332"/>
      <c r="R73" s="332"/>
      <c r="S73" s="333"/>
      <c r="T73" s="334"/>
      <c r="U73" s="335"/>
      <c r="V73" s="336"/>
      <c r="W73" s="336"/>
      <c r="X73" s="336"/>
      <c r="Y73" s="336"/>
      <c r="Z73" s="336"/>
      <c r="AA73" s="335"/>
      <c r="AB73" s="295"/>
    </row>
    <row r="74" spans="1:28" s="34" customFormat="1" ht="16.5" thickBot="1">
      <c r="A74" s="1584" t="s">
        <v>27</v>
      </c>
      <c r="B74" s="1585"/>
      <c r="C74" s="1585"/>
      <c r="D74" s="1585"/>
      <c r="E74" s="1585"/>
      <c r="F74" s="1585"/>
      <c r="G74" s="1585"/>
      <c r="H74" s="1585"/>
      <c r="I74" s="1585"/>
      <c r="J74" s="1585"/>
      <c r="K74" s="1585"/>
      <c r="L74" s="1585"/>
      <c r="M74" s="1599"/>
      <c r="N74" s="319">
        <v>4</v>
      </c>
      <c r="O74" s="164">
        <v>5</v>
      </c>
      <c r="P74" s="320"/>
      <c r="Q74" s="321"/>
      <c r="R74" s="321"/>
      <c r="S74" s="324"/>
      <c r="T74" s="337"/>
      <c r="U74" s="326"/>
      <c r="V74" s="325"/>
      <c r="W74" s="325"/>
      <c r="X74" s="325"/>
      <c r="Y74" s="325"/>
      <c r="Z74" s="325"/>
      <c r="AA74" s="326"/>
      <c r="AB74" s="327"/>
    </row>
    <row r="75" spans="1:28" s="34" customFormat="1" ht="16.5" thickBot="1">
      <c r="A75" s="1584" t="s">
        <v>28</v>
      </c>
      <c r="B75" s="1585"/>
      <c r="C75" s="1585"/>
      <c r="D75" s="1585"/>
      <c r="E75" s="1585"/>
      <c r="F75" s="1585"/>
      <c r="G75" s="1585"/>
      <c r="H75" s="1585"/>
      <c r="I75" s="1585"/>
      <c r="J75" s="1585"/>
      <c r="K75" s="1585"/>
      <c r="L75" s="1585"/>
      <c r="M75" s="1599"/>
      <c r="N75" s="319">
        <v>4</v>
      </c>
      <c r="O75" s="164">
        <v>3</v>
      </c>
      <c r="P75" s="320"/>
      <c r="Q75" s="321"/>
      <c r="R75" s="321"/>
      <c r="S75" s="324"/>
      <c r="T75" s="337"/>
      <c r="U75" s="326"/>
      <c r="V75" s="325"/>
      <c r="W75" s="325"/>
      <c r="X75" s="325"/>
      <c r="Y75" s="325"/>
      <c r="Z75" s="325"/>
      <c r="AA75" s="326"/>
      <c r="AB75" s="328">
        <v>1</v>
      </c>
    </row>
    <row r="76" spans="1:28" s="34" customFormat="1" ht="16.5" thickBot="1">
      <c r="A76" s="1584" t="s">
        <v>141</v>
      </c>
      <c r="B76" s="1585"/>
      <c r="C76" s="1585"/>
      <c r="D76" s="1585"/>
      <c r="E76" s="1585"/>
      <c r="F76" s="1585"/>
      <c r="G76" s="1585"/>
      <c r="H76" s="1585"/>
      <c r="I76" s="1585"/>
      <c r="J76" s="1585"/>
      <c r="K76" s="1585"/>
      <c r="L76" s="1585"/>
      <c r="M76" s="1599"/>
      <c r="N76" s="319">
        <v>1</v>
      </c>
      <c r="O76" s="329"/>
      <c r="P76" s="330"/>
      <c r="Q76" s="321"/>
      <c r="R76" s="321"/>
      <c r="S76" s="324"/>
      <c r="T76" s="337"/>
      <c r="U76" s="326"/>
      <c r="V76" s="325"/>
      <c r="W76" s="325"/>
      <c r="X76" s="325"/>
      <c r="Y76" s="325"/>
      <c r="Z76" s="325"/>
      <c r="AA76" s="326"/>
      <c r="AB76" s="327"/>
    </row>
    <row r="77" spans="1:28" s="34" customFormat="1" ht="16.5" thickBot="1">
      <c r="A77" s="1584" t="s">
        <v>142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99"/>
      <c r="N77" s="319"/>
      <c r="O77" s="329">
        <v>1</v>
      </c>
      <c r="P77" s="330"/>
      <c r="Q77" s="321"/>
      <c r="R77" s="321"/>
      <c r="S77" s="324"/>
      <c r="T77" s="337"/>
      <c r="U77" s="326"/>
      <c r="V77" s="325"/>
      <c r="W77" s="325"/>
      <c r="X77" s="325"/>
      <c r="Y77" s="325"/>
      <c r="Z77" s="325"/>
      <c r="AA77" s="326"/>
      <c r="AB77" s="327"/>
    </row>
    <row r="78" spans="1:28" s="34" customFormat="1" ht="16.5" thickBot="1">
      <c r="A78" s="1611"/>
      <c r="B78" s="1612"/>
      <c r="C78" s="1612"/>
      <c r="D78" s="1612"/>
      <c r="E78" s="1612"/>
      <c r="F78" s="1612"/>
      <c r="G78" s="1612"/>
      <c r="H78" s="1612"/>
      <c r="I78" s="1612"/>
      <c r="J78" s="1612"/>
      <c r="K78" s="1612"/>
      <c r="L78" s="1612"/>
      <c r="M78" s="1613"/>
      <c r="N78" s="1590">
        <f>G12+G13+G14+G17+G19+G20+G25+G26+G32+G33+G34+G35+G37+G38+G39+G40+G49+G51+G52</f>
        <v>62</v>
      </c>
      <c r="O78" s="1591"/>
      <c r="P78" s="1592"/>
      <c r="Q78" s="17"/>
      <c r="R78" s="17"/>
      <c r="S78" s="24"/>
      <c r="T78" s="12"/>
      <c r="U78" s="11"/>
      <c r="V78" s="33"/>
      <c r="W78" s="33"/>
      <c r="X78" s="33"/>
      <c r="Y78" s="33"/>
      <c r="Z78" s="33"/>
      <c r="AA78" s="11"/>
      <c r="AB78" s="331">
        <f>G55+G56+G59</f>
        <v>30</v>
      </c>
    </row>
    <row r="79" spans="1:27" s="34" customFormat="1" ht="15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23"/>
      <c r="O79" s="23"/>
      <c r="P79" s="23"/>
      <c r="Q79" s="17"/>
      <c r="R79" s="17"/>
      <c r="S79" s="24"/>
      <c r="T79" s="12"/>
      <c r="U79" s="11"/>
      <c r="V79" s="33"/>
      <c r="W79" s="33"/>
      <c r="X79" s="33"/>
      <c r="Y79" s="33"/>
      <c r="Z79" s="33"/>
      <c r="AA79" s="11"/>
    </row>
    <row r="80" spans="1:27" s="34" customFormat="1" ht="15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3"/>
      <c r="O80" s="23"/>
      <c r="P80" s="23"/>
      <c r="Q80" s="17"/>
      <c r="R80" s="17"/>
      <c r="S80" s="24"/>
      <c r="T80" s="12"/>
      <c r="U80" s="11"/>
      <c r="V80" s="33"/>
      <c r="W80" s="33"/>
      <c r="X80" s="33"/>
      <c r="Y80" s="33"/>
      <c r="Z80" s="33"/>
      <c r="AA80" s="11"/>
    </row>
    <row r="81" spans="1:27" s="34" customFormat="1" ht="20.25" customHeight="1">
      <c r="A81" s="1600" t="s">
        <v>184</v>
      </c>
      <c r="B81" s="1600"/>
      <c r="C81" s="72"/>
      <c r="D81" s="1603" t="s">
        <v>188</v>
      </c>
      <c r="E81" s="1603"/>
      <c r="F81" s="1603"/>
      <c r="G81" s="72"/>
      <c r="H81" s="1600" t="s">
        <v>197</v>
      </c>
      <c r="I81" s="1657"/>
      <c r="J81" s="1657"/>
      <c r="K81" s="1657"/>
      <c r="L81" s="1657"/>
      <c r="M81" s="1657"/>
      <c r="N81" s="73"/>
      <c r="O81" s="23"/>
      <c r="P81" s="23"/>
      <c r="Q81" s="17"/>
      <c r="R81" s="17"/>
      <c r="S81" s="24"/>
      <c r="T81" s="12"/>
      <c r="U81" s="11"/>
      <c r="V81" s="33"/>
      <c r="W81" s="33"/>
      <c r="X81" s="33"/>
      <c r="Y81" s="33"/>
      <c r="Z81" s="33"/>
      <c r="AA81" s="11"/>
    </row>
    <row r="82" spans="1:27" s="34" customFormat="1" ht="22.5" customHeight="1">
      <c r="A82" s="1600" t="s">
        <v>185</v>
      </c>
      <c r="B82" s="1600"/>
      <c r="C82" s="72"/>
      <c r="D82" s="1603" t="s">
        <v>188</v>
      </c>
      <c r="E82" s="1603"/>
      <c r="F82" s="1603"/>
      <c r="G82" s="72"/>
      <c r="H82" s="1600" t="s">
        <v>189</v>
      </c>
      <c r="I82" s="1657"/>
      <c r="J82" s="1657"/>
      <c r="K82" s="1657"/>
      <c r="L82" s="1657"/>
      <c r="M82" s="1657"/>
      <c r="N82" s="73"/>
      <c r="O82" s="23"/>
      <c r="P82" s="23"/>
      <c r="Q82" s="17"/>
      <c r="R82" s="17"/>
      <c r="S82" s="24"/>
      <c r="T82" s="12"/>
      <c r="U82" s="11"/>
      <c r="V82" s="33"/>
      <c r="W82" s="33"/>
      <c r="X82" s="33"/>
      <c r="Y82" s="33"/>
      <c r="Z82" s="33"/>
      <c r="AA82" s="11"/>
    </row>
    <row r="83" spans="1:27" s="34" customFormat="1" ht="26.25" customHeight="1">
      <c r="A83" s="1600" t="s">
        <v>186</v>
      </c>
      <c r="B83" s="1600"/>
      <c r="C83" s="72"/>
      <c r="D83" s="1603" t="s">
        <v>188</v>
      </c>
      <c r="E83" s="1603"/>
      <c r="F83" s="1603"/>
      <c r="G83" s="72"/>
      <c r="H83" s="1600" t="s">
        <v>190</v>
      </c>
      <c r="I83" s="1657"/>
      <c r="J83" s="1657"/>
      <c r="K83" s="1657"/>
      <c r="L83" s="1657"/>
      <c r="M83" s="1657"/>
      <c r="N83" s="73"/>
      <c r="O83" s="23"/>
      <c r="P83" s="23"/>
      <c r="Q83" s="17"/>
      <c r="R83" s="17"/>
      <c r="S83" s="24"/>
      <c r="T83" s="12"/>
      <c r="U83" s="11"/>
      <c r="V83" s="33"/>
      <c r="W83" s="33"/>
      <c r="X83" s="33"/>
      <c r="Y83" s="33"/>
      <c r="Z83" s="33"/>
      <c r="AA83" s="11"/>
    </row>
    <row r="84" spans="1:27" s="34" customFormat="1" ht="27.75" customHeight="1">
      <c r="A84" s="1600" t="s">
        <v>187</v>
      </c>
      <c r="B84" s="1600"/>
      <c r="C84" s="72"/>
      <c r="D84" s="1603" t="s">
        <v>188</v>
      </c>
      <c r="E84" s="1603"/>
      <c r="F84" s="1603"/>
      <c r="G84" s="72"/>
      <c r="H84" s="1600" t="s">
        <v>191</v>
      </c>
      <c r="I84" s="1657"/>
      <c r="J84" s="1657"/>
      <c r="K84" s="1657"/>
      <c r="L84" s="1657"/>
      <c r="M84" s="1657"/>
      <c r="N84" s="73"/>
      <c r="O84" s="23"/>
      <c r="P84" s="23"/>
      <c r="Q84" s="17"/>
      <c r="R84" s="17"/>
      <c r="S84" s="24"/>
      <c r="T84" s="12"/>
      <c r="U84" s="11"/>
      <c r="V84" s="33"/>
      <c r="W84" s="33"/>
      <c r="X84" s="33"/>
      <c r="Y84" s="33"/>
      <c r="Z84" s="33"/>
      <c r="AA84" s="11"/>
    </row>
    <row r="85" spans="1:27" s="34" customFormat="1" ht="15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3"/>
      <c r="O85" s="23"/>
      <c r="P85" s="23"/>
      <c r="Q85" s="17"/>
      <c r="R85" s="17"/>
      <c r="S85" s="24"/>
      <c r="T85" s="12"/>
      <c r="U85" s="11"/>
      <c r="V85" s="33"/>
      <c r="W85" s="33"/>
      <c r="X85" s="33"/>
      <c r="Y85" s="33"/>
      <c r="Z85" s="33"/>
      <c r="AA85" s="11"/>
    </row>
    <row r="86" spans="1:27" s="34" customFormat="1" ht="15.75">
      <c r="A86" s="74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17"/>
      <c r="R86" s="17"/>
      <c r="S86" s="24"/>
      <c r="T86" s="12"/>
      <c r="U86" s="11"/>
      <c r="V86" s="33"/>
      <c r="W86" s="33"/>
      <c r="X86" s="33"/>
      <c r="Y86" s="33"/>
      <c r="Z86" s="33"/>
      <c r="AA86" s="11"/>
    </row>
    <row r="87" spans="1:27" s="34" customFormat="1" ht="15.75">
      <c r="A87" s="14"/>
      <c r="B87" s="33"/>
      <c r="C87" s="24"/>
      <c r="D87" s="37"/>
      <c r="E87" s="24"/>
      <c r="F87" s="24"/>
      <c r="G87" s="24"/>
      <c r="H87" s="33"/>
      <c r="I87" s="33"/>
      <c r="J87" s="33"/>
      <c r="K87" s="33"/>
      <c r="L87" s="38"/>
      <c r="M87" s="33"/>
      <c r="N87" s="33"/>
      <c r="O87" s="33"/>
      <c r="P87" s="33"/>
      <c r="Q87" s="20"/>
      <c r="R87" s="17"/>
      <c r="S87" s="24"/>
      <c r="T87" s="12"/>
      <c r="U87" s="11"/>
      <c r="V87" s="33"/>
      <c r="W87" s="33"/>
      <c r="X87" s="33"/>
      <c r="Y87" s="11"/>
      <c r="Z87" s="33"/>
      <c r="AA87" s="11"/>
    </row>
    <row r="88" spans="1:27" s="34" customFormat="1" ht="15.75">
      <c r="A88" s="14"/>
      <c r="B88" s="15"/>
      <c r="C88" s="16"/>
      <c r="D88" s="16"/>
      <c r="E88" s="15"/>
      <c r="F88" s="15"/>
      <c r="G88" s="15"/>
      <c r="H88" s="15"/>
      <c r="I88" s="15"/>
      <c r="J88" s="15"/>
      <c r="K88" s="16"/>
      <c r="L88" s="39"/>
      <c r="M88" s="17"/>
      <c r="N88" s="17"/>
      <c r="O88" s="17"/>
      <c r="P88" s="17"/>
      <c r="Q88" s="20"/>
      <c r="R88" s="20"/>
      <c r="S88" s="12"/>
      <c r="T88" s="12"/>
      <c r="U88" s="11"/>
      <c r="V88" s="11"/>
      <c r="W88" s="11"/>
      <c r="X88" s="11"/>
      <c r="Y88" s="11"/>
      <c r="Z88" s="11"/>
      <c r="AA88" s="11"/>
    </row>
    <row r="89" spans="1:27" s="34" customFormat="1" ht="15.75">
      <c r="A89" s="14"/>
      <c r="B89" s="15"/>
      <c r="C89" s="16"/>
      <c r="D89" s="16"/>
      <c r="E89" s="15"/>
      <c r="F89" s="15"/>
      <c r="G89" s="15"/>
      <c r="H89" s="15"/>
      <c r="I89" s="15"/>
      <c r="J89" s="15"/>
      <c r="K89" s="16"/>
      <c r="L89" s="39"/>
      <c r="M89" s="17"/>
      <c r="N89" s="17"/>
      <c r="O89" s="17"/>
      <c r="P89" s="17"/>
      <c r="Q89" s="20"/>
      <c r="R89" s="20"/>
      <c r="S89" s="12"/>
      <c r="T89" s="12"/>
      <c r="U89" s="11"/>
      <c r="V89" s="11"/>
      <c r="W89" s="11"/>
      <c r="X89" s="11"/>
      <c r="Y89" s="11"/>
      <c r="Z89" s="11"/>
      <c r="AA89" s="11"/>
    </row>
    <row r="90" spans="1:27" s="34" customFormat="1" ht="15.75">
      <c r="A90" s="14"/>
      <c r="B90" s="15"/>
      <c r="C90" s="16"/>
      <c r="D90" s="16"/>
      <c r="E90" s="15"/>
      <c r="F90" s="15"/>
      <c r="G90" s="15"/>
      <c r="H90" s="15">
        <v>18</v>
      </c>
      <c r="I90" s="15">
        <v>16</v>
      </c>
      <c r="J90" s="15"/>
      <c r="K90" s="16"/>
      <c r="L90" s="39"/>
      <c r="M90" s="17"/>
      <c r="N90" s="17"/>
      <c r="O90" s="17"/>
      <c r="P90" s="17"/>
      <c r="Q90" s="20"/>
      <c r="R90" s="20"/>
      <c r="S90" s="12"/>
      <c r="T90" s="12"/>
      <c r="U90" s="11"/>
      <c r="V90" s="11"/>
      <c r="W90" s="11"/>
      <c r="X90" s="11"/>
      <c r="Y90" s="11"/>
      <c r="Z90" s="11"/>
      <c r="AA90" s="11"/>
    </row>
    <row r="91" spans="1:27" s="34" customFormat="1" ht="15.75">
      <c r="A91" s="14"/>
      <c r="B91" s="15"/>
      <c r="C91" s="16"/>
      <c r="D91" s="16"/>
      <c r="E91" s="15"/>
      <c r="F91" s="15"/>
      <c r="G91" s="15"/>
      <c r="H91" s="15">
        <v>14</v>
      </c>
      <c r="I91" s="15">
        <v>12</v>
      </c>
      <c r="J91" s="15"/>
      <c r="K91" s="16"/>
      <c r="L91" s="39"/>
      <c r="M91" s="17"/>
      <c r="N91" s="17"/>
      <c r="O91" s="17"/>
      <c r="P91" s="17"/>
      <c r="Q91" s="20"/>
      <c r="R91" s="20"/>
      <c r="S91" s="12"/>
      <c r="T91" s="12"/>
      <c r="U91" s="11"/>
      <c r="V91" s="11"/>
      <c r="W91" s="11"/>
      <c r="X91" s="11"/>
      <c r="Y91" s="11"/>
      <c r="Z91" s="11"/>
      <c r="AA91" s="11"/>
    </row>
    <row r="92" spans="1:27" s="34" customFormat="1" ht="15.75">
      <c r="A92" s="14"/>
      <c r="B92" s="15"/>
      <c r="C92" s="16"/>
      <c r="D92" s="16"/>
      <c r="E92" s="15"/>
      <c r="F92" s="15"/>
      <c r="G92" s="15"/>
      <c r="H92" s="15">
        <v>4</v>
      </c>
      <c r="I92" s="15"/>
      <c r="J92" s="15"/>
      <c r="K92" s="16"/>
      <c r="L92" s="39"/>
      <c r="M92" s="17"/>
      <c r="N92" s="17"/>
      <c r="O92" s="17"/>
      <c r="P92" s="17"/>
      <c r="Q92" s="20"/>
      <c r="R92" s="20"/>
      <c r="S92" s="12"/>
      <c r="T92" s="12"/>
      <c r="U92" s="11"/>
      <c r="V92" s="11"/>
      <c r="W92" s="11"/>
      <c r="X92" s="11"/>
      <c r="Y92" s="11"/>
      <c r="Z92" s="11"/>
      <c r="AA92" s="11"/>
    </row>
    <row r="93" spans="1:27" s="34" customFormat="1" ht="15.75">
      <c r="A93" s="10"/>
      <c r="B93" s="18"/>
      <c r="C93" s="19"/>
      <c r="D93" s="19"/>
      <c r="E93" s="18"/>
      <c r="F93" s="18"/>
      <c r="G93" s="18"/>
      <c r="H93" s="18">
        <v>8</v>
      </c>
      <c r="I93" s="18"/>
      <c r="J93" s="18"/>
      <c r="K93" s="19"/>
      <c r="L93" s="40"/>
      <c r="M93" s="20"/>
      <c r="N93" s="20"/>
      <c r="O93" s="20"/>
      <c r="P93" s="20"/>
      <c r="Q93" s="20"/>
      <c r="R93" s="20"/>
      <c r="S93" s="12"/>
      <c r="T93" s="12"/>
      <c r="U93" s="11"/>
      <c r="V93" s="11"/>
      <c r="W93" s="11"/>
      <c r="X93" s="11"/>
      <c r="Y93" s="11"/>
      <c r="Z93" s="11"/>
      <c r="AA93" s="11"/>
    </row>
    <row r="94" spans="1:27" s="34" customFormat="1" ht="15.75">
      <c r="A94" s="10"/>
      <c r="B94" s="18"/>
      <c r="C94" s="19"/>
      <c r="D94" s="19"/>
      <c r="E94" s="18"/>
      <c r="F94" s="18"/>
      <c r="G94" s="18"/>
      <c r="H94" s="18">
        <f>SUM(H90:H93)</f>
        <v>44</v>
      </c>
      <c r="I94" s="18">
        <f>SUM(I90:I93)</f>
        <v>28</v>
      </c>
      <c r="J94" s="18"/>
      <c r="K94" s="19"/>
      <c r="L94" s="40"/>
      <c r="M94" s="20"/>
      <c r="N94" s="20"/>
      <c r="O94" s="20"/>
      <c r="P94" s="20"/>
      <c r="Q94" s="20"/>
      <c r="R94" s="20"/>
      <c r="S94" s="12"/>
      <c r="T94" s="12"/>
      <c r="U94" s="11"/>
      <c r="V94" s="11"/>
      <c r="W94" s="11"/>
      <c r="X94" s="11"/>
      <c r="Y94" s="11"/>
      <c r="Z94" s="11"/>
      <c r="AA94" s="11"/>
    </row>
    <row r="95" spans="1:27" s="34" customFormat="1" ht="15.75">
      <c r="A95" s="10"/>
      <c r="B95" s="18"/>
      <c r="C95" s="19"/>
      <c r="D95" s="19"/>
      <c r="E95" s="18"/>
      <c r="F95" s="18"/>
      <c r="G95" s="18"/>
      <c r="H95" s="18"/>
      <c r="I95" s="18"/>
      <c r="J95" s="18"/>
      <c r="K95" s="19"/>
      <c r="L95" s="40"/>
      <c r="M95" s="20"/>
      <c r="N95" s="20"/>
      <c r="O95" s="20"/>
      <c r="P95" s="20"/>
      <c r="Q95" s="20"/>
      <c r="R95" s="20"/>
      <c r="S95" s="12"/>
      <c r="T95" s="12"/>
      <c r="U95" s="11"/>
      <c r="V95" s="11"/>
      <c r="W95" s="11"/>
      <c r="X95" s="11"/>
      <c r="Y95" s="11"/>
      <c r="Z95" s="11"/>
      <c r="AA95" s="11"/>
    </row>
    <row r="96" spans="1:27" s="34" customFormat="1" ht="15.75">
      <c r="A96" s="10"/>
      <c r="B96" s="18"/>
      <c r="C96" s="19"/>
      <c r="D96" s="19"/>
      <c r="E96" s="18"/>
      <c r="F96" s="18"/>
      <c r="G96" s="18"/>
      <c r="H96" s="18"/>
      <c r="I96" s="18"/>
      <c r="J96" s="18"/>
      <c r="K96" s="19"/>
      <c r="L96" s="40"/>
      <c r="M96" s="20"/>
      <c r="N96" s="20"/>
      <c r="O96" s="20"/>
      <c r="P96" s="20"/>
      <c r="Q96" s="20"/>
      <c r="R96" s="20"/>
      <c r="S96" s="12"/>
      <c r="T96" s="21"/>
      <c r="U96" s="11"/>
      <c r="V96" s="11"/>
      <c r="W96" s="11"/>
      <c r="X96" s="11"/>
      <c r="Y96" s="11"/>
      <c r="Z96" s="11"/>
      <c r="AA96" s="11"/>
    </row>
    <row r="97" spans="1:27" s="34" customFormat="1" ht="15.75">
      <c r="A97" s="10"/>
      <c r="B97" s="18"/>
      <c r="C97" s="19"/>
      <c r="D97" s="19"/>
      <c r="E97" s="18"/>
      <c r="F97" s="18"/>
      <c r="G97" s="18"/>
      <c r="H97" s="18"/>
      <c r="I97" s="18"/>
      <c r="J97" s="18"/>
      <c r="K97" s="19"/>
      <c r="L97" s="40"/>
      <c r="M97" s="20"/>
      <c r="N97" s="20"/>
      <c r="O97" s="20"/>
      <c r="P97" s="20"/>
      <c r="Q97" s="11"/>
      <c r="R97" s="20"/>
      <c r="S97" s="12"/>
      <c r="T97" s="21"/>
      <c r="U97" s="11"/>
      <c r="V97" s="11"/>
      <c r="W97" s="11"/>
      <c r="X97" s="11"/>
      <c r="Y97" s="11"/>
      <c r="Z97" s="11"/>
      <c r="AA97" s="11"/>
    </row>
    <row r="98" spans="1:27" s="34" customFormat="1" ht="15.75">
      <c r="A98" s="10"/>
      <c r="B98" s="18"/>
      <c r="C98" s="19"/>
      <c r="D98" s="19"/>
      <c r="E98" s="18"/>
      <c r="F98" s="18"/>
      <c r="G98" s="18"/>
      <c r="H98" s="18"/>
      <c r="I98" s="18"/>
      <c r="J98" s="18"/>
      <c r="K98" s="19"/>
      <c r="L98" s="40"/>
      <c r="M98" s="20"/>
      <c r="N98" s="20"/>
      <c r="O98" s="20"/>
      <c r="P98" s="20"/>
      <c r="Q98" s="11"/>
      <c r="R98" s="20"/>
      <c r="S98" s="12"/>
      <c r="T98" s="22"/>
      <c r="U98" s="22"/>
      <c r="V98" s="11"/>
      <c r="W98" s="11"/>
      <c r="X98" s="11"/>
      <c r="Y98" s="11"/>
      <c r="Z98" s="11"/>
      <c r="AA98" s="11"/>
    </row>
    <row r="99" spans="1:27" s="34" customFormat="1" ht="15.75">
      <c r="A99" s="10"/>
      <c r="B99" s="18"/>
      <c r="C99" s="19"/>
      <c r="D99" s="19"/>
      <c r="E99" s="18"/>
      <c r="F99" s="18"/>
      <c r="G99" s="18"/>
      <c r="H99" s="18"/>
      <c r="I99" s="18"/>
      <c r="J99" s="18"/>
      <c r="K99" s="19"/>
      <c r="L99" s="40"/>
      <c r="M99" s="20"/>
      <c r="N99" s="20"/>
      <c r="O99" s="20"/>
      <c r="P99" s="20"/>
      <c r="Q99" s="11"/>
      <c r="R99" s="20"/>
      <c r="S99" s="12"/>
      <c r="T99" s="12"/>
      <c r="U99" s="12"/>
      <c r="V99" s="11"/>
      <c r="W99" s="11"/>
      <c r="X99" s="11"/>
      <c r="Y99" s="11"/>
      <c r="Z99" s="11"/>
      <c r="AA99" s="11"/>
    </row>
    <row r="100" spans="1:27" s="34" customFormat="1" ht="15.75">
      <c r="A100" s="10"/>
      <c r="B100" s="18"/>
      <c r="C100" s="19"/>
      <c r="D100" s="19"/>
      <c r="E100" s="18"/>
      <c r="F100" s="18"/>
      <c r="G100" s="18"/>
      <c r="H100" s="18"/>
      <c r="I100" s="18"/>
      <c r="J100" s="18"/>
      <c r="K100" s="19"/>
      <c r="L100" s="40"/>
      <c r="M100" s="20"/>
      <c r="N100" s="20"/>
      <c r="O100" s="20"/>
      <c r="P100" s="20"/>
      <c r="Q100" s="11"/>
      <c r="R100" s="11"/>
      <c r="S100" s="21"/>
      <c r="T100" s="12"/>
      <c r="U100" s="12"/>
      <c r="V100" s="11"/>
      <c r="W100" s="11"/>
      <c r="X100" s="11"/>
      <c r="Y100" s="11"/>
      <c r="Z100" s="11"/>
      <c r="AA100" s="11"/>
    </row>
    <row r="101" spans="1:27" s="34" customFormat="1" ht="19.5" customHeight="1">
      <c r="A101" s="10"/>
      <c r="B101" s="18"/>
      <c r="C101" s="19"/>
      <c r="D101" s="19"/>
      <c r="E101" s="18"/>
      <c r="F101" s="18"/>
      <c r="G101" s="18"/>
      <c r="H101" s="18"/>
      <c r="I101" s="18"/>
      <c r="J101" s="18"/>
      <c r="K101" s="19"/>
      <c r="L101" s="40"/>
      <c r="M101" s="20"/>
      <c r="N101" s="20"/>
      <c r="O101" s="20"/>
      <c r="P101" s="20"/>
      <c r="Q101" s="11"/>
      <c r="R101" s="11"/>
      <c r="S101" s="21"/>
      <c r="T101" s="12"/>
      <c r="U101" s="12"/>
      <c r="V101" s="11"/>
      <c r="W101" s="11"/>
      <c r="X101" s="11"/>
      <c r="Y101" s="22"/>
      <c r="Z101" s="11"/>
      <c r="AA101" s="11"/>
    </row>
    <row r="102" spans="1:27" s="34" customFormat="1" ht="15.75">
      <c r="A102" s="10"/>
      <c r="B102" s="18"/>
      <c r="C102" s="19"/>
      <c r="D102" s="19"/>
      <c r="E102" s="18"/>
      <c r="F102" s="18"/>
      <c r="G102" s="18"/>
      <c r="H102" s="18"/>
      <c r="I102" s="18"/>
      <c r="J102" s="18"/>
      <c r="K102" s="19"/>
      <c r="L102" s="40"/>
      <c r="M102" s="20"/>
      <c r="N102" s="20"/>
      <c r="O102" s="20"/>
      <c r="P102" s="20"/>
      <c r="Q102" s="11"/>
      <c r="R102" s="11"/>
      <c r="S102" s="21"/>
      <c r="T102" s="21"/>
      <c r="U102" s="11"/>
      <c r="V102" s="22"/>
      <c r="W102" s="22"/>
      <c r="X102" s="22"/>
      <c r="Y102" s="12"/>
      <c r="Z102" s="22"/>
      <c r="AA102" s="11"/>
    </row>
    <row r="103" spans="1:27" s="34" customFormat="1" ht="15.75">
      <c r="A103" s="10"/>
      <c r="B103" s="18"/>
      <c r="C103" s="19"/>
      <c r="D103" s="19"/>
      <c r="E103" s="18"/>
      <c r="F103" s="18"/>
      <c r="G103" s="18"/>
      <c r="H103" s="18"/>
      <c r="I103" s="18"/>
      <c r="J103" s="18"/>
      <c r="K103" s="19"/>
      <c r="L103" s="40"/>
      <c r="M103" s="20"/>
      <c r="N103" s="20"/>
      <c r="O103" s="20"/>
      <c r="P103" s="20"/>
      <c r="Q103" s="11"/>
      <c r="R103" s="11"/>
      <c r="S103" s="21"/>
      <c r="T103" s="21"/>
      <c r="U103" s="11"/>
      <c r="V103" s="12"/>
      <c r="W103" s="12"/>
      <c r="X103" s="12"/>
      <c r="Y103" s="12"/>
      <c r="Z103" s="12"/>
      <c r="AA103" s="11"/>
    </row>
    <row r="104" spans="1:27" s="34" customFormat="1" ht="15.75">
      <c r="A104" s="10"/>
      <c r="B104" s="18"/>
      <c r="C104" s="19"/>
      <c r="D104" s="19"/>
      <c r="E104" s="18"/>
      <c r="F104" s="18"/>
      <c r="G104" s="18"/>
      <c r="H104" s="18"/>
      <c r="I104" s="18"/>
      <c r="J104" s="18"/>
      <c r="K104" s="19"/>
      <c r="L104" s="40"/>
      <c r="M104" s="20"/>
      <c r="N104" s="20"/>
      <c r="O104" s="20"/>
      <c r="P104" s="20"/>
      <c r="Q104" s="11"/>
      <c r="R104" s="11"/>
      <c r="S104" s="21"/>
      <c r="T104" s="21"/>
      <c r="U104" s="11"/>
      <c r="V104" s="12"/>
      <c r="W104" s="12"/>
      <c r="X104" s="12"/>
      <c r="Y104" s="12"/>
      <c r="Z104" s="12"/>
      <c r="AA104" s="11"/>
    </row>
    <row r="105" spans="1:27" s="34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41"/>
      <c r="M105" s="11"/>
      <c r="N105" s="11"/>
      <c r="O105" s="11"/>
      <c r="P105" s="11"/>
      <c r="Q105" s="11"/>
      <c r="R105" s="11"/>
      <c r="S105" s="21"/>
      <c r="T105" s="21"/>
      <c r="U105" s="11"/>
      <c r="V105" s="12"/>
      <c r="W105" s="12"/>
      <c r="X105" s="12"/>
      <c r="Y105" s="11"/>
      <c r="Z105" s="12"/>
      <c r="AA105" s="11"/>
    </row>
    <row r="106" spans="1:27" s="34" customFormat="1" ht="15.75">
      <c r="A106" s="10"/>
      <c r="B106" s="11"/>
      <c r="C106" s="12"/>
      <c r="D106" s="13"/>
      <c r="E106" s="12"/>
      <c r="F106" s="12"/>
      <c r="G106" s="12"/>
      <c r="H106" s="11"/>
      <c r="I106" s="11"/>
      <c r="J106" s="11"/>
      <c r="K106" s="11"/>
      <c r="L106" s="41"/>
      <c r="M106" s="11"/>
      <c r="N106" s="11"/>
      <c r="O106" s="11"/>
      <c r="P106" s="11"/>
      <c r="Q106" s="11"/>
      <c r="R106" s="11"/>
      <c r="S106" s="21"/>
      <c r="T106" s="21"/>
      <c r="U106" s="11"/>
      <c r="V106" s="11"/>
      <c r="W106" s="11"/>
      <c r="X106" s="11"/>
      <c r="Y106" s="11"/>
      <c r="Z106" s="11"/>
      <c r="AA106" s="11"/>
    </row>
    <row r="107" spans="1:27" s="34" customFormat="1" ht="15.75">
      <c r="A107" s="10"/>
      <c r="B107" s="11"/>
      <c r="C107" s="12"/>
      <c r="D107" s="13"/>
      <c r="E107" s="12"/>
      <c r="F107" s="12"/>
      <c r="G107" s="12"/>
      <c r="H107" s="11"/>
      <c r="I107" s="11"/>
      <c r="J107" s="11"/>
      <c r="K107" s="11"/>
      <c r="L107" s="41"/>
      <c r="M107" s="11"/>
      <c r="N107" s="11"/>
      <c r="O107" s="11"/>
      <c r="P107" s="11"/>
      <c r="Q107" s="11"/>
      <c r="R107" s="11"/>
      <c r="S107" s="21"/>
      <c r="T107" s="21"/>
      <c r="U107" s="11"/>
      <c r="V107" s="11"/>
      <c r="W107" s="11"/>
      <c r="X107" s="11"/>
      <c r="Y107" s="11"/>
      <c r="Z107" s="11"/>
      <c r="AA107" s="11"/>
    </row>
    <row r="108" spans="1:27" s="34" customFormat="1" ht="15.75">
      <c r="A108" s="10"/>
      <c r="B108" s="11"/>
      <c r="C108" s="12"/>
      <c r="D108" s="13"/>
      <c r="E108" s="12"/>
      <c r="F108" s="12"/>
      <c r="G108" s="12"/>
      <c r="H108" s="11"/>
      <c r="I108" s="11"/>
      <c r="J108" s="11"/>
      <c r="K108" s="11"/>
      <c r="L108" s="41"/>
      <c r="M108" s="11"/>
      <c r="N108" s="11"/>
      <c r="O108" s="11"/>
      <c r="P108" s="11"/>
      <c r="Q108" s="11"/>
      <c r="R108" s="11"/>
      <c r="S108" s="21"/>
      <c r="T108" s="21"/>
      <c r="U108" s="11"/>
      <c r="V108" s="11"/>
      <c r="W108" s="11"/>
      <c r="X108" s="11"/>
      <c r="Y108" s="11"/>
      <c r="Z108" s="11"/>
      <c r="AA108" s="11"/>
    </row>
    <row r="109" spans="1:27" s="34" customFormat="1" ht="15.75">
      <c r="A109" s="10"/>
      <c r="B109" s="11"/>
      <c r="C109" s="12"/>
      <c r="D109" s="13"/>
      <c r="E109" s="12"/>
      <c r="F109" s="12"/>
      <c r="G109" s="12"/>
      <c r="H109" s="11"/>
      <c r="I109" s="11"/>
      <c r="J109" s="11"/>
      <c r="K109" s="11"/>
      <c r="L109" s="41"/>
      <c r="M109" s="11"/>
      <c r="N109" s="11"/>
      <c r="O109" s="11"/>
      <c r="P109" s="11"/>
      <c r="Q109" s="11"/>
      <c r="R109" s="11"/>
      <c r="S109" s="21"/>
      <c r="T109" s="21"/>
      <c r="U109" s="11"/>
      <c r="V109" s="11"/>
      <c r="W109" s="11"/>
      <c r="X109" s="11"/>
      <c r="Y109" s="11"/>
      <c r="Z109" s="11"/>
      <c r="AA109" s="11"/>
    </row>
    <row r="110" spans="1:27" s="34" customFormat="1" ht="15.75">
      <c r="A110" s="10"/>
      <c r="B110" s="11"/>
      <c r="C110" s="12"/>
      <c r="D110" s="13"/>
      <c r="E110" s="12"/>
      <c r="F110" s="12"/>
      <c r="G110" s="12"/>
      <c r="H110" s="11"/>
      <c r="I110" s="11"/>
      <c r="J110" s="11"/>
      <c r="K110" s="11"/>
      <c r="L110" s="41"/>
      <c r="M110" s="11"/>
      <c r="N110" s="11"/>
      <c r="O110" s="11"/>
      <c r="P110" s="11"/>
      <c r="Q110" s="11"/>
      <c r="R110" s="11"/>
      <c r="S110" s="21"/>
      <c r="T110" s="21"/>
      <c r="U110" s="11"/>
      <c r="V110" s="11"/>
      <c r="W110" s="11"/>
      <c r="X110" s="11"/>
      <c r="Y110" s="11"/>
      <c r="Z110" s="11"/>
      <c r="AA110" s="11"/>
    </row>
    <row r="111" spans="1:27" s="34" customFormat="1" ht="15.75">
      <c r="A111" s="10"/>
      <c r="B111" s="11"/>
      <c r="C111" s="12"/>
      <c r="D111" s="13"/>
      <c r="E111" s="12"/>
      <c r="F111" s="12"/>
      <c r="G111" s="12"/>
      <c r="H111" s="11"/>
      <c r="I111" s="11"/>
      <c r="J111" s="11"/>
      <c r="K111" s="11"/>
      <c r="L111" s="41"/>
      <c r="M111" s="11"/>
      <c r="N111" s="11"/>
      <c r="O111" s="11"/>
      <c r="P111" s="11"/>
      <c r="Q111" s="11"/>
      <c r="R111" s="11"/>
      <c r="S111" s="21"/>
      <c r="T111" s="21"/>
      <c r="U111" s="11"/>
      <c r="V111" s="11"/>
      <c r="W111" s="11"/>
      <c r="X111" s="11"/>
      <c r="Y111" s="11"/>
      <c r="Z111" s="11"/>
      <c r="AA111" s="11"/>
    </row>
    <row r="112" spans="1:27" s="34" customFormat="1" ht="15.75">
      <c r="A112" s="10"/>
      <c r="B112" s="11"/>
      <c r="C112" s="12"/>
      <c r="D112" s="13"/>
      <c r="E112" s="12"/>
      <c r="F112" s="12"/>
      <c r="G112" s="12"/>
      <c r="H112" s="11"/>
      <c r="I112" s="11"/>
      <c r="J112" s="11"/>
      <c r="K112" s="11"/>
      <c r="L112" s="41"/>
      <c r="M112" s="11"/>
      <c r="N112" s="11"/>
      <c r="O112" s="11"/>
      <c r="P112" s="11"/>
      <c r="Q112" s="11"/>
      <c r="R112" s="11"/>
      <c r="S112" s="21"/>
      <c r="T112" s="21"/>
      <c r="U112" s="11"/>
      <c r="V112" s="11"/>
      <c r="W112" s="11"/>
      <c r="X112" s="11"/>
      <c r="Y112" s="11"/>
      <c r="Z112" s="11"/>
      <c r="AA112" s="11"/>
    </row>
    <row r="113" spans="1:27" s="35" customFormat="1" ht="15.75" customHeight="1">
      <c r="A113" s="10"/>
      <c r="B113" s="11"/>
      <c r="C113" s="12"/>
      <c r="D113" s="13"/>
      <c r="E113" s="12"/>
      <c r="F113" s="12"/>
      <c r="G113" s="12"/>
      <c r="H113" s="11"/>
      <c r="I113" s="11"/>
      <c r="J113" s="11"/>
      <c r="K113" s="11"/>
      <c r="L113" s="41"/>
      <c r="M113" s="11"/>
      <c r="N113" s="11"/>
      <c r="O113" s="11"/>
      <c r="P113" s="11"/>
      <c r="Q113" s="11"/>
      <c r="R113" s="11"/>
      <c r="S113" s="21"/>
      <c r="T113" s="21"/>
      <c r="U113" s="11"/>
      <c r="V113" s="11"/>
      <c r="W113" s="11"/>
      <c r="X113" s="11"/>
      <c r="Y113" s="11"/>
      <c r="Z113" s="11"/>
      <c r="AA113" s="11"/>
    </row>
    <row r="114" spans="1:27" s="33" customFormat="1" ht="15.75">
      <c r="A114" s="10"/>
      <c r="B114" s="11"/>
      <c r="C114" s="12"/>
      <c r="D114" s="13"/>
      <c r="E114" s="12"/>
      <c r="F114" s="12"/>
      <c r="G114" s="12"/>
      <c r="H114" s="11"/>
      <c r="I114" s="11"/>
      <c r="J114" s="11"/>
      <c r="K114" s="11"/>
      <c r="L114" s="41"/>
      <c r="M114" s="11"/>
      <c r="N114" s="11"/>
      <c r="O114" s="11"/>
      <c r="P114" s="11"/>
      <c r="Q114" s="11"/>
      <c r="R114" s="11"/>
      <c r="S114" s="21"/>
      <c r="T114" s="21"/>
      <c r="U114" s="11"/>
      <c r="V114" s="11"/>
      <c r="W114" s="11"/>
      <c r="X114" s="11"/>
      <c r="Y114" s="11"/>
      <c r="Z114" s="11"/>
      <c r="AA114" s="11"/>
    </row>
    <row r="115" spans="1:27" s="33" customFormat="1" ht="15.75">
      <c r="A115" s="10"/>
      <c r="B115" s="11"/>
      <c r="C115" s="12"/>
      <c r="D115" s="13"/>
      <c r="E115" s="12"/>
      <c r="F115" s="12"/>
      <c r="G115" s="12"/>
      <c r="H115" s="11"/>
      <c r="I115" s="11"/>
      <c r="J115" s="11"/>
      <c r="K115" s="11"/>
      <c r="L115" s="41"/>
      <c r="M115" s="11"/>
      <c r="N115" s="11"/>
      <c r="O115" s="11"/>
      <c r="P115" s="11"/>
      <c r="Q115" s="11"/>
      <c r="R115" s="11"/>
      <c r="S115" s="21"/>
      <c r="T115" s="21"/>
      <c r="U115" s="11"/>
      <c r="V115" s="11"/>
      <c r="W115" s="11"/>
      <c r="X115" s="11"/>
      <c r="Y115" s="11"/>
      <c r="Z115" s="11"/>
      <c r="AA115" s="11"/>
    </row>
    <row r="116" spans="1:27" s="33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41"/>
      <c r="M116" s="11"/>
      <c r="N116" s="11"/>
      <c r="O116" s="11"/>
      <c r="P116" s="11"/>
      <c r="Q116" s="11"/>
      <c r="R116" s="11"/>
      <c r="S116" s="21"/>
      <c r="T116" s="21"/>
      <c r="U116" s="11"/>
      <c r="V116" s="11"/>
      <c r="W116" s="11"/>
      <c r="X116" s="11"/>
      <c r="Y116" s="11"/>
      <c r="Z116" s="11"/>
      <c r="AA116" s="11"/>
    </row>
    <row r="117" spans="1:27" s="33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41"/>
      <c r="M117" s="11"/>
      <c r="N117" s="11"/>
      <c r="O117" s="11"/>
      <c r="P117" s="11"/>
      <c r="Q117" s="11"/>
      <c r="R117" s="11"/>
      <c r="S117" s="21"/>
      <c r="T117" s="21"/>
      <c r="U117" s="11"/>
      <c r="V117" s="11"/>
      <c r="W117" s="11"/>
      <c r="X117" s="11"/>
      <c r="Y117" s="11"/>
      <c r="Z117" s="11"/>
      <c r="AA117" s="11"/>
    </row>
    <row r="118" spans="1:27" s="33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41"/>
      <c r="M118" s="11"/>
      <c r="N118" s="11"/>
      <c r="O118" s="11"/>
      <c r="P118" s="11"/>
      <c r="Q118" s="11"/>
      <c r="R118" s="11"/>
      <c r="S118" s="21"/>
      <c r="T118" s="21"/>
      <c r="U118" s="11"/>
      <c r="V118" s="11"/>
      <c r="W118" s="11"/>
      <c r="X118" s="11"/>
      <c r="Y118" s="11"/>
      <c r="Z118" s="11"/>
      <c r="AA118" s="11"/>
    </row>
    <row r="119" spans="1:27" s="33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41"/>
      <c r="M119" s="11"/>
      <c r="N119" s="11"/>
      <c r="O119" s="11"/>
      <c r="P119" s="11"/>
      <c r="Q119" s="11"/>
      <c r="R119" s="11"/>
      <c r="S119" s="21"/>
      <c r="T119" s="21"/>
      <c r="U119" s="11"/>
      <c r="V119" s="11"/>
      <c r="W119" s="11"/>
      <c r="X119" s="11"/>
      <c r="Y119" s="11"/>
      <c r="Z119" s="11"/>
      <c r="AA119" s="11"/>
    </row>
    <row r="120" spans="1:27" s="33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41"/>
      <c r="M120" s="11"/>
      <c r="N120" s="11"/>
      <c r="O120" s="11"/>
      <c r="P120" s="11"/>
      <c r="Q120" s="11"/>
      <c r="R120" s="11"/>
      <c r="S120" s="21"/>
      <c r="T120" s="21"/>
      <c r="U120" s="11"/>
      <c r="V120" s="11"/>
      <c r="W120" s="11"/>
      <c r="X120" s="11"/>
      <c r="Y120" s="11"/>
      <c r="Z120" s="11"/>
      <c r="AA120" s="11"/>
    </row>
    <row r="121" spans="1:27" s="33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41"/>
      <c r="M121" s="11"/>
      <c r="N121" s="11"/>
      <c r="O121" s="11"/>
      <c r="P121" s="11"/>
      <c r="Q121" s="11"/>
      <c r="R121" s="11"/>
      <c r="S121" s="21"/>
      <c r="T121" s="21"/>
      <c r="U121" s="11"/>
      <c r="V121" s="11"/>
      <c r="W121" s="11"/>
      <c r="X121" s="11"/>
      <c r="Y121" s="11"/>
      <c r="Z121" s="11"/>
      <c r="AA121" s="11"/>
    </row>
    <row r="122" spans="1:27" s="33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41"/>
      <c r="M122" s="11"/>
      <c r="N122" s="11"/>
      <c r="O122" s="11"/>
      <c r="P122" s="11"/>
      <c r="Q122" s="11"/>
      <c r="R122" s="11"/>
      <c r="S122" s="21"/>
      <c r="T122" s="21"/>
      <c r="U122" s="11"/>
      <c r="V122" s="11"/>
      <c r="W122" s="11"/>
      <c r="X122" s="11"/>
      <c r="Y122" s="11"/>
      <c r="Z122" s="11"/>
      <c r="AA122" s="11"/>
    </row>
    <row r="123" spans="1:27" s="34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41"/>
      <c r="M123" s="11"/>
      <c r="N123" s="11"/>
      <c r="O123" s="11"/>
      <c r="P123" s="11"/>
      <c r="Q123" s="11"/>
      <c r="R123" s="11"/>
      <c r="S123" s="21"/>
      <c r="T123" s="21"/>
      <c r="U123" s="11"/>
      <c r="V123" s="11"/>
      <c r="W123" s="11"/>
      <c r="X123" s="11"/>
      <c r="Y123" s="11"/>
      <c r="Z123" s="11"/>
      <c r="AA123" s="11"/>
    </row>
    <row r="124" spans="1:27" s="34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41"/>
      <c r="M124" s="11"/>
      <c r="N124" s="11"/>
      <c r="O124" s="11"/>
      <c r="P124" s="11"/>
      <c r="Q124" s="11"/>
      <c r="R124" s="11"/>
      <c r="S124" s="21"/>
      <c r="T124" s="21"/>
      <c r="U124" s="11"/>
      <c r="V124" s="11"/>
      <c r="W124" s="11"/>
      <c r="X124" s="11"/>
      <c r="Y124" s="11"/>
      <c r="Z124" s="11"/>
      <c r="AA124" s="11"/>
    </row>
    <row r="125" spans="1:27" s="34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41"/>
      <c r="M125" s="11"/>
      <c r="N125" s="11"/>
      <c r="O125" s="11"/>
      <c r="P125" s="11"/>
      <c r="Q125" s="11"/>
      <c r="R125" s="11"/>
      <c r="S125" s="21"/>
      <c r="T125" s="21"/>
      <c r="U125" s="11"/>
      <c r="V125" s="11"/>
      <c r="W125" s="11"/>
      <c r="X125" s="11"/>
      <c r="Y125" s="11"/>
      <c r="Z125" s="11"/>
      <c r="AA125" s="11"/>
    </row>
    <row r="126" spans="1:27" s="34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41"/>
      <c r="M126" s="11"/>
      <c r="N126" s="11"/>
      <c r="O126" s="11"/>
      <c r="P126" s="11"/>
      <c r="Q126" s="11"/>
      <c r="R126" s="11"/>
      <c r="S126" s="21"/>
      <c r="T126" s="21"/>
      <c r="U126" s="11"/>
      <c r="V126" s="11"/>
      <c r="W126" s="11"/>
      <c r="X126" s="11"/>
      <c r="Y126" s="11"/>
      <c r="Z126" s="11"/>
      <c r="AA126" s="11"/>
    </row>
    <row r="127" spans="1:27" s="34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41"/>
      <c r="M127" s="11"/>
      <c r="N127" s="11"/>
      <c r="O127" s="11"/>
      <c r="P127" s="11"/>
      <c r="Q127" s="11"/>
      <c r="R127" s="11"/>
      <c r="S127" s="21"/>
      <c r="T127" s="21"/>
      <c r="U127" s="11"/>
      <c r="V127" s="11"/>
      <c r="W127" s="11"/>
      <c r="X127" s="11"/>
      <c r="Y127" s="11"/>
      <c r="Z127" s="11"/>
      <c r="AA127" s="11"/>
    </row>
    <row r="128" spans="1:27" s="34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41"/>
      <c r="M128" s="11"/>
      <c r="N128" s="11"/>
      <c r="O128" s="11"/>
      <c r="P128" s="11"/>
      <c r="Q128" s="11"/>
      <c r="R128" s="11"/>
      <c r="S128" s="21"/>
      <c r="T128" s="21"/>
      <c r="U128" s="11"/>
      <c r="V128" s="11"/>
      <c r="W128" s="11"/>
      <c r="X128" s="11"/>
      <c r="Y128" s="11"/>
      <c r="Z128" s="11"/>
      <c r="AA128" s="11"/>
    </row>
    <row r="129" spans="1:27" s="34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41"/>
      <c r="M129" s="11"/>
      <c r="N129" s="11"/>
      <c r="O129" s="11"/>
      <c r="P129" s="11"/>
      <c r="Q129" s="11"/>
      <c r="R129" s="11"/>
      <c r="S129" s="21"/>
      <c r="T129" s="21"/>
      <c r="U129" s="11"/>
      <c r="V129" s="11"/>
      <c r="W129" s="11"/>
      <c r="X129" s="11"/>
      <c r="Y129" s="11"/>
      <c r="Z129" s="11"/>
      <c r="AA129" s="11"/>
    </row>
    <row r="130" spans="1:27" s="34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41"/>
      <c r="M130" s="11"/>
      <c r="N130" s="11"/>
      <c r="O130" s="11"/>
      <c r="P130" s="11"/>
      <c r="Q130" s="11"/>
      <c r="R130" s="11"/>
      <c r="S130" s="21"/>
      <c r="T130" s="21"/>
      <c r="U130" s="11"/>
      <c r="V130" s="11"/>
      <c r="W130" s="11"/>
      <c r="X130" s="11"/>
      <c r="Y130" s="11"/>
      <c r="Z130" s="11"/>
      <c r="AA130" s="11"/>
    </row>
    <row r="131" spans="1:27" s="34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41"/>
      <c r="M131" s="11"/>
      <c r="N131" s="11"/>
      <c r="O131" s="11"/>
      <c r="P131" s="11"/>
      <c r="Q131" s="11"/>
      <c r="R131" s="11"/>
      <c r="S131" s="21"/>
      <c r="T131" s="21"/>
      <c r="U131" s="11"/>
      <c r="V131" s="11"/>
      <c r="W131" s="11"/>
      <c r="X131" s="11"/>
      <c r="Y131" s="11"/>
      <c r="Z131" s="11"/>
      <c r="AA131" s="11"/>
    </row>
    <row r="132" spans="1:27" s="34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41"/>
      <c r="M132" s="11"/>
      <c r="N132" s="11"/>
      <c r="O132" s="11"/>
      <c r="P132" s="11"/>
      <c r="Q132" s="11"/>
      <c r="R132" s="11"/>
      <c r="S132" s="21"/>
      <c r="T132" s="21"/>
      <c r="U132" s="11"/>
      <c r="V132" s="11"/>
      <c r="W132" s="11"/>
      <c r="X132" s="11"/>
      <c r="Y132" s="11"/>
      <c r="Z132" s="11"/>
      <c r="AA132" s="11"/>
    </row>
    <row r="133" spans="1:27" s="34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41"/>
      <c r="M133" s="11"/>
      <c r="N133" s="11"/>
      <c r="O133" s="11"/>
      <c r="P133" s="11"/>
      <c r="Q133" s="11"/>
      <c r="R133" s="11"/>
      <c r="S133" s="21"/>
      <c r="T133" s="21"/>
      <c r="U133" s="11"/>
      <c r="V133" s="11"/>
      <c r="W133" s="11"/>
      <c r="X133" s="11"/>
      <c r="Y133" s="11"/>
      <c r="Z133" s="11"/>
      <c r="AA133" s="11"/>
    </row>
    <row r="134" spans="1:27" s="34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41"/>
      <c r="M134" s="11"/>
      <c r="N134" s="11"/>
      <c r="O134" s="11"/>
      <c r="P134" s="11"/>
      <c r="Q134" s="11"/>
      <c r="R134" s="11"/>
      <c r="S134" s="21"/>
      <c r="T134" s="21"/>
      <c r="U134" s="11"/>
      <c r="V134" s="11"/>
      <c r="W134" s="11"/>
      <c r="X134" s="11"/>
      <c r="Y134" s="11"/>
      <c r="Z134" s="11"/>
      <c r="AA134" s="11"/>
    </row>
    <row r="135" spans="1:27" s="36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41"/>
      <c r="M135" s="11"/>
      <c r="N135" s="11"/>
      <c r="O135" s="11"/>
      <c r="P135" s="11"/>
      <c r="Q135" s="11"/>
      <c r="R135" s="11"/>
      <c r="S135" s="21"/>
      <c r="T135" s="21"/>
      <c r="U135" s="11"/>
      <c r="V135" s="11"/>
      <c r="W135" s="11"/>
      <c r="X135" s="11"/>
      <c r="Y135" s="11"/>
      <c r="Z135" s="11"/>
      <c r="AA135" s="11"/>
    </row>
    <row r="136" spans="1:27" s="33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41"/>
      <c r="M136" s="11"/>
      <c r="N136" s="11"/>
      <c r="O136" s="11"/>
      <c r="P136" s="11"/>
      <c r="Q136" s="11"/>
      <c r="R136" s="11"/>
      <c r="S136" s="21"/>
      <c r="T136" s="21"/>
      <c r="U136" s="11"/>
      <c r="V136" s="11"/>
      <c r="W136" s="11"/>
      <c r="X136" s="11"/>
      <c r="Y136" s="11"/>
      <c r="Z136" s="11"/>
      <c r="AA136" s="11"/>
    </row>
    <row r="137" spans="1:27" s="33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41"/>
      <c r="M137" s="11"/>
      <c r="N137" s="11"/>
      <c r="O137" s="11"/>
      <c r="P137" s="11"/>
      <c r="Q137" s="11"/>
      <c r="R137" s="11"/>
      <c r="S137" s="21"/>
      <c r="T137" s="21"/>
      <c r="U137" s="11"/>
      <c r="V137" s="11"/>
      <c r="W137" s="11"/>
      <c r="X137" s="11"/>
      <c r="Y137" s="11"/>
      <c r="Z137" s="11"/>
      <c r="AA137" s="11"/>
    </row>
    <row r="138" spans="1:27" s="33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41"/>
      <c r="M138" s="11"/>
      <c r="N138" s="11"/>
      <c r="O138" s="11"/>
      <c r="P138" s="11"/>
      <c r="Q138" s="11"/>
      <c r="R138" s="11"/>
      <c r="S138" s="21"/>
      <c r="T138" s="21"/>
      <c r="U138" s="11"/>
      <c r="V138" s="11"/>
      <c r="W138" s="11"/>
      <c r="X138" s="11"/>
      <c r="Y138" s="11"/>
      <c r="Z138" s="11"/>
      <c r="AA138" s="11"/>
    </row>
    <row r="139" spans="1:27" s="33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41"/>
      <c r="M139" s="11"/>
      <c r="N139" s="11"/>
      <c r="O139" s="11"/>
      <c r="P139" s="11"/>
      <c r="Q139" s="11"/>
      <c r="R139" s="11"/>
      <c r="S139" s="21"/>
      <c r="T139" s="21"/>
      <c r="U139" s="11"/>
      <c r="V139" s="11"/>
      <c r="W139" s="11"/>
      <c r="X139" s="11"/>
      <c r="Y139" s="11"/>
      <c r="Z139" s="11"/>
      <c r="AA139" s="11"/>
    </row>
    <row r="140" spans="1:27" s="33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41"/>
      <c r="M140" s="11"/>
      <c r="N140" s="11"/>
      <c r="O140" s="11"/>
      <c r="P140" s="11"/>
      <c r="Q140" s="11"/>
      <c r="R140" s="11"/>
      <c r="S140" s="21"/>
      <c r="T140" s="21"/>
      <c r="U140" s="11"/>
      <c r="V140" s="11"/>
      <c r="W140" s="11"/>
      <c r="X140" s="11"/>
      <c r="Y140" s="11"/>
      <c r="Z140" s="11"/>
      <c r="AA140" s="11"/>
    </row>
    <row r="141" spans="1:27" s="33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41"/>
      <c r="M141" s="11"/>
      <c r="N141" s="11"/>
      <c r="O141" s="11"/>
      <c r="P141" s="11"/>
      <c r="Q141" s="11"/>
      <c r="R141" s="11"/>
      <c r="S141" s="21"/>
      <c r="T141" s="21"/>
      <c r="U141" s="11"/>
      <c r="V141" s="11"/>
      <c r="W141" s="11"/>
      <c r="X141" s="11"/>
      <c r="Y141" s="11"/>
      <c r="Z141" s="11"/>
      <c r="AA141" s="11"/>
    </row>
    <row r="142" spans="1:27" s="33" customFormat="1" ht="18.75" customHeight="1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41"/>
      <c r="M142" s="11"/>
      <c r="N142" s="11"/>
      <c r="O142" s="11"/>
      <c r="P142" s="11"/>
      <c r="Q142" s="11"/>
      <c r="R142" s="11"/>
      <c r="S142" s="21"/>
      <c r="T142" s="21"/>
      <c r="U142" s="11"/>
      <c r="V142" s="11"/>
      <c r="W142" s="11"/>
      <c r="X142" s="11"/>
      <c r="Y142" s="11"/>
      <c r="Z142" s="11"/>
      <c r="AA142" s="11"/>
    </row>
    <row r="143" spans="1:27" s="33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41"/>
      <c r="M143" s="11"/>
      <c r="N143" s="11"/>
      <c r="O143" s="11"/>
      <c r="P143" s="11"/>
      <c r="Q143" s="11"/>
      <c r="R143" s="11"/>
      <c r="S143" s="21"/>
      <c r="T143" s="21"/>
      <c r="U143" s="11"/>
      <c r="V143" s="11"/>
      <c r="W143" s="11"/>
      <c r="X143" s="11"/>
      <c r="Y143" s="11"/>
      <c r="Z143" s="11"/>
      <c r="AA143" s="11"/>
    </row>
    <row r="144" spans="1:27" s="33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41"/>
      <c r="M144" s="11"/>
      <c r="N144" s="11"/>
      <c r="O144" s="11"/>
      <c r="P144" s="11"/>
      <c r="Q144" s="11"/>
      <c r="R144" s="11"/>
      <c r="S144" s="21"/>
      <c r="T144" s="21"/>
      <c r="U144" s="11"/>
      <c r="V144" s="11"/>
      <c r="W144" s="11"/>
      <c r="X144" s="11"/>
      <c r="Y144" s="11"/>
      <c r="Z144" s="11"/>
      <c r="AA144" s="11"/>
    </row>
    <row r="145" spans="1:27" s="33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41"/>
      <c r="M145" s="11"/>
      <c r="N145" s="11"/>
      <c r="O145" s="11"/>
      <c r="P145" s="11"/>
      <c r="Q145" s="11"/>
      <c r="R145" s="11"/>
      <c r="S145" s="21"/>
      <c r="T145" s="21"/>
      <c r="U145" s="11"/>
      <c r="V145" s="11"/>
      <c r="W145" s="11"/>
      <c r="X145" s="11"/>
      <c r="Y145" s="11"/>
      <c r="Z145" s="11"/>
      <c r="AA145" s="11"/>
    </row>
    <row r="146" spans="1:27" s="3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41"/>
      <c r="M146" s="11"/>
      <c r="N146" s="11"/>
      <c r="O146" s="11"/>
      <c r="P146" s="11"/>
      <c r="Q146" s="11"/>
      <c r="R146" s="11"/>
      <c r="S146" s="21"/>
      <c r="T146" s="21"/>
      <c r="U146" s="11"/>
      <c r="V146" s="11"/>
      <c r="W146" s="11"/>
      <c r="X146" s="11"/>
      <c r="Y146" s="11"/>
      <c r="Z146" s="11"/>
      <c r="AA146" s="11"/>
    </row>
    <row r="147" spans="1:27" s="33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41"/>
      <c r="M147" s="11"/>
      <c r="N147" s="11"/>
      <c r="O147" s="11"/>
      <c r="P147" s="11"/>
      <c r="Q147" s="11"/>
      <c r="R147" s="11"/>
      <c r="S147" s="21"/>
      <c r="T147" s="21"/>
      <c r="U147" s="11"/>
      <c r="V147" s="11"/>
      <c r="W147" s="11"/>
      <c r="X147" s="11"/>
      <c r="Y147" s="11"/>
      <c r="Z147" s="11"/>
      <c r="AA147" s="11"/>
    </row>
    <row r="148" spans="1:27" s="33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41"/>
      <c r="M148" s="11"/>
      <c r="N148" s="11"/>
      <c r="O148" s="11"/>
      <c r="P148" s="11"/>
      <c r="Q148" s="11"/>
      <c r="R148" s="11"/>
      <c r="S148" s="21"/>
      <c r="T148" s="21"/>
      <c r="U148" s="11"/>
      <c r="V148" s="11"/>
      <c r="W148" s="11"/>
      <c r="X148" s="11"/>
      <c r="Y148" s="11"/>
      <c r="Z148" s="11"/>
      <c r="AA148" s="11"/>
    </row>
  </sheetData>
  <sheetProtection/>
  <mergeCells count="117">
    <mergeCell ref="A29:AB29"/>
    <mergeCell ref="A62:AB62"/>
    <mergeCell ref="A28:AB28"/>
    <mergeCell ref="O20:P20"/>
    <mergeCell ref="O21:P21"/>
    <mergeCell ref="O27:P27"/>
    <mergeCell ref="O31:P31"/>
    <mergeCell ref="O32:P32"/>
    <mergeCell ref="A27:B27"/>
    <mergeCell ref="A22:B22"/>
    <mergeCell ref="A15:B15"/>
    <mergeCell ref="A30:AB30"/>
    <mergeCell ref="A42:AB42"/>
    <mergeCell ref="A48:AB48"/>
    <mergeCell ref="AB5:AB7"/>
    <mergeCell ref="A9:AB9"/>
    <mergeCell ref="A16:AB16"/>
    <mergeCell ref="A23:AB23"/>
    <mergeCell ref="O14:P14"/>
    <mergeCell ref="O22:P22"/>
    <mergeCell ref="B2:B7"/>
    <mergeCell ref="A2:A7"/>
    <mergeCell ref="O17:P17"/>
    <mergeCell ref="O18:P18"/>
    <mergeCell ref="N4:Q4"/>
    <mergeCell ref="J4:L4"/>
    <mergeCell ref="E4:E7"/>
    <mergeCell ref="N2:AB3"/>
    <mergeCell ref="C3:C7"/>
    <mergeCell ref="D3:D7"/>
    <mergeCell ref="M3:M7"/>
    <mergeCell ref="H84:M84"/>
    <mergeCell ref="H82:M82"/>
    <mergeCell ref="A21:B21"/>
    <mergeCell ref="H83:M83"/>
    <mergeCell ref="A78:M78"/>
    <mergeCell ref="H81:M81"/>
    <mergeCell ref="A67:M67"/>
    <mergeCell ref="A57:B57"/>
    <mergeCell ref="A75:M75"/>
    <mergeCell ref="A53:B53"/>
    <mergeCell ref="A41:B41"/>
    <mergeCell ref="A73:M73"/>
    <mergeCell ref="A74:M74"/>
    <mergeCell ref="N69:P69"/>
    <mergeCell ref="O60:P60"/>
    <mergeCell ref="O52:P52"/>
    <mergeCell ref="O53:P53"/>
    <mergeCell ref="O41:P41"/>
    <mergeCell ref="A66:M66"/>
    <mergeCell ref="A64:M64"/>
    <mergeCell ref="A68:M68"/>
    <mergeCell ref="A63:F63"/>
    <mergeCell ref="A77:M77"/>
    <mergeCell ref="N78:P78"/>
    <mergeCell ref="A72:F72"/>
    <mergeCell ref="A76:M76"/>
    <mergeCell ref="A60:B60"/>
    <mergeCell ref="A24:AB24"/>
    <mergeCell ref="A65:M65"/>
    <mergeCell ref="A61:P61"/>
    <mergeCell ref="A71:AB71"/>
    <mergeCell ref="A54:AB54"/>
    <mergeCell ref="A58:AB58"/>
    <mergeCell ref="A69:M69"/>
    <mergeCell ref="A47:B47"/>
    <mergeCell ref="O33:P33"/>
    <mergeCell ref="O19:P19"/>
    <mergeCell ref="A10:AB10"/>
    <mergeCell ref="O15:P15"/>
    <mergeCell ref="I4:I7"/>
    <mergeCell ref="G2:G7"/>
    <mergeCell ref="K5:K7"/>
    <mergeCell ref="E3:F3"/>
    <mergeCell ref="H2:M2"/>
    <mergeCell ref="C2:F2"/>
    <mergeCell ref="I3:L3"/>
    <mergeCell ref="O5:P7"/>
    <mergeCell ref="O8:P8"/>
    <mergeCell ref="O11:P11"/>
    <mergeCell ref="O12:P12"/>
    <mergeCell ref="O13:P13"/>
    <mergeCell ref="A1:AB1"/>
    <mergeCell ref="L5:L7"/>
    <mergeCell ref="F4:F7"/>
    <mergeCell ref="J5:J7"/>
    <mergeCell ref="H3:H7"/>
    <mergeCell ref="O25:P25"/>
    <mergeCell ref="O26:P26"/>
    <mergeCell ref="A84:B84"/>
    <mergeCell ref="D81:F81"/>
    <mergeCell ref="D82:F82"/>
    <mergeCell ref="D83:F83"/>
    <mergeCell ref="D84:F84"/>
    <mergeCell ref="A81:B81"/>
    <mergeCell ref="A82:B82"/>
    <mergeCell ref="A83:B83"/>
    <mergeCell ref="N5:N7"/>
    <mergeCell ref="O38:P38"/>
    <mergeCell ref="O39:P39"/>
    <mergeCell ref="O40:P40"/>
    <mergeCell ref="O43:P43"/>
    <mergeCell ref="O44:P44"/>
    <mergeCell ref="O34:P34"/>
    <mergeCell ref="O35:P35"/>
    <mergeCell ref="O36:P36"/>
    <mergeCell ref="O37:P37"/>
    <mergeCell ref="O56:P56"/>
    <mergeCell ref="O57:P57"/>
    <mergeCell ref="O55:P55"/>
    <mergeCell ref="O59:P59"/>
    <mergeCell ref="O45:P45"/>
    <mergeCell ref="O46:P46"/>
    <mergeCell ref="O47:P47"/>
    <mergeCell ref="O49:P49"/>
    <mergeCell ref="O50:P50"/>
    <mergeCell ref="O51:P51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1" r:id="rId1"/>
  <rowBreaks count="2" manualBreakCount="2">
    <brk id="41" max="27" man="1"/>
    <brk id="42" max="27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2017-05-16T11:56:36Z</cp:lastPrinted>
  <dcterms:created xsi:type="dcterms:W3CDTF">2003-06-23T04:55:14Z</dcterms:created>
  <dcterms:modified xsi:type="dcterms:W3CDTF">2017-08-28T05:38:27Z</dcterms:modified>
  <cp:category/>
  <cp:version/>
  <cp:contentType/>
  <cp:contentStatus/>
</cp:coreProperties>
</file>